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ThinkPad\Documents\2024 rok\modernizacja OSP Małusy Wielkie\"/>
    </mc:Choice>
  </mc:AlternateContent>
  <xr:revisionPtr revIDLastSave="0" documentId="8_{8FB56523-8AE4-447E-9772-6FFC9CBCC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. tyt." sheetId="2" r:id="rId1"/>
    <sheet name="Oferta" sheetId="1" r:id="rId2"/>
  </sheets>
  <definedNames>
    <definedName name="_xlnm.Print_Area" localSheetId="1">Oferta!$A$1:$G$153</definedName>
    <definedName name="_xlnm.Print_Area" localSheetId="0">'Str. tyt.'!$A$1:$J$53</definedName>
  </definedNames>
  <calcPr calcId="191029"/>
</workbook>
</file>

<file path=xl/calcChain.xml><?xml version="1.0" encoding="utf-8"?>
<calcChain xmlns="http://schemas.openxmlformats.org/spreadsheetml/2006/main">
  <c r="G5" i="1" l="1"/>
  <c r="G146" i="1"/>
  <c r="G145" i="1"/>
  <c r="G144" i="1"/>
  <c r="G143" i="1"/>
  <c r="G142" i="1"/>
  <c r="G141" i="1"/>
  <c r="G140" i="1"/>
  <c r="G137" i="1"/>
  <c r="G138" i="1" s="1"/>
  <c r="G134" i="1"/>
  <c r="G133" i="1"/>
  <c r="G132" i="1"/>
  <c r="G131" i="1"/>
  <c r="G130" i="1"/>
  <c r="G127" i="1"/>
  <c r="G126" i="1"/>
  <c r="G125" i="1"/>
  <c r="G124" i="1"/>
  <c r="G123" i="1"/>
  <c r="G122" i="1"/>
  <c r="G121" i="1"/>
  <c r="G120" i="1"/>
  <c r="G119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101" i="1" s="1"/>
  <c r="G85" i="1"/>
  <c r="G84" i="1"/>
  <c r="G81" i="1"/>
  <c r="G82" i="1" s="1"/>
  <c r="G78" i="1"/>
  <c r="G77" i="1"/>
  <c r="G76" i="1"/>
  <c r="G75" i="1"/>
  <c r="G74" i="1"/>
  <c r="G73" i="1"/>
  <c r="G72" i="1"/>
  <c r="G71" i="1"/>
  <c r="G70" i="1"/>
  <c r="G69" i="1"/>
  <c r="G68" i="1"/>
  <c r="G65" i="1"/>
  <c r="G64" i="1"/>
  <c r="G63" i="1"/>
  <c r="G62" i="1"/>
  <c r="G61" i="1"/>
  <c r="G60" i="1"/>
  <c r="G59" i="1"/>
  <c r="G58" i="1"/>
  <c r="G57" i="1"/>
  <c r="G56" i="1"/>
  <c r="G5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47" i="1" l="1"/>
  <c r="G135" i="1"/>
  <c r="G53" i="1"/>
  <c r="G148" i="1" s="1"/>
  <c r="G149" i="1" s="1"/>
  <c r="G66" i="1"/>
  <c r="G117" i="1"/>
  <c r="G79" i="1"/>
  <c r="G128" i="1"/>
  <c r="G12" i="2" l="1"/>
  <c r="G150" i="1"/>
  <c r="G151" i="1" l="1"/>
  <c r="G14" i="2" s="1"/>
  <c r="G13" i="2"/>
</calcChain>
</file>

<file path=xl/sharedStrings.xml><?xml version="1.0" encoding="utf-8"?>
<sst xmlns="http://schemas.openxmlformats.org/spreadsheetml/2006/main" count="569" uniqueCount="357">
  <si>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</si>
  <si>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</si>
  <si>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</si>
  <si>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</si>
  <si>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</si>
  <si>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</si>
  <si>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</si>
  <si>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</si>
  <si>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</si>
  <si>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</si>
  <si>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</si>
  <si>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</si>
  <si>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</si>
  <si>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</si>
  <si>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MAŁUSY WIELKIE</t>
  </si>
  <si>
    <t>1.1</t>
  </si>
  <si>
    <t>ŁAZIENKA</t>
  </si>
  <si>
    <t>KNR-W 4-01 0902-06</t>
  </si>
  <si>
    <t>Demontaz skrzydeł drzwiowych płycinowych</t>
  </si>
  <si>
    <t>szt.</t>
  </si>
  <si>
    <t>KNR-W 4-01 0353-07</t>
  </si>
  <si>
    <t>Wykucie z muru ościeżnic stalowych lub krat okiennych o powierzchni do 2 m2</t>
  </si>
  <si>
    <t>KNR-W 4-01 0820-08</t>
  </si>
  <si>
    <t>Rozebranie okładziny ściennej z plytek</t>
  </si>
  <si>
    <t>m2</t>
  </si>
  <si>
    <t>KNR-W 4-01 0812-05</t>
  </si>
  <si>
    <t>Rozebranie posadzek z płytek na zaprawie i kleju</t>
  </si>
  <si>
    <t>KNR-W 4-01 0346-05</t>
  </si>
  <si>
    <t>Rozebranie ścianek z cegieł na zaprawie cementowej o grubości 1/2 ceg.</t>
  </si>
  <si>
    <t>KNR 4-01 0354-13</t>
  </si>
  <si>
    <t>Wykucie z muru kratek wentylacyjnych, drzwiczek</t>
  </si>
  <si>
    <t>KNR-W 4-01 0722-03</t>
  </si>
  <si>
    <t>Przecieranie istniejących tynków zewnętrznych cementowych kat. III na ścianach, loggiach i balkonach - skrzybanie śufitu i śain</t>
  </si>
  <si>
    <t>8</t>
  </si>
  <si>
    <t>KNR-W 4-01 0211-01</t>
  </si>
  <si>
    <t>Skucie nierówności betonu na powierzchni do 3.0 m2 przy głębokości skucia do 1 cm na ścianach lub podłogach - nadmiary kleju po płytkach</t>
  </si>
  <si>
    <t>9</t>
  </si>
  <si>
    <t>KNR-W 2-02 2006-01</t>
  </si>
  <si>
    <t>Okładziny gipsowo-kartonowe, pojedyncze, na stropach, na rusztach metalowych pojedynczych podwieszonych - sufit</t>
  </si>
  <si>
    <t>10</t>
  </si>
  <si>
    <t>KNR-W 2-02 1510-01</t>
  </si>
  <si>
    <t>Malowanie farbami emulsyjnymi powierzchni wewnętrznych - tynków gładkich</t>
  </si>
  <si>
    <t>11</t>
  </si>
  <si>
    <t xml:space="preserve">KNR 0-12 1118-04 z.sz. 5.3.a </t>
  </si>
  <si>
    <t>Posadzki z płytek o wymiarach 30 x 30 cm, układanych metodą kombinowaną Pomieszczenie mniejsze od 10 m2.</t>
  </si>
  <si>
    <t>12</t>
  </si>
  <si>
    <t>KNR-W 2-02 2004-04</t>
  </si>
  <si>
    <t>Obudowa pionu płytami gipsowo-kartonowymi na rusztach metalowych pojedynczych dwuwarstwowo CD,UD</t>
  </si>
  <si>
    <t>13</t>
  </si>
  <si>
    <t xml:space="preserve">KNR 0-12II 0829-06 z.sz. 5.4 </t>
  </si>
  <si>
    <t>Licowanie ścian płytkami o wymiarach na klej metodą zwykłą wraz z parapetem</t>
  </si>
  <si>
    <t>14</t>
  </si>
  <si>
    <t>NNRNKB 202 2809-05</t>
  </si>
  <si>
    <t>Listwa wykańczająca do płytek</t>
  </si>
  <si>
    <t>m</t>
  </si>
  <si>
    <t>15</t>
  </si>
  <si>
    <t>KNR-W 2-02 1029-05</t>
  </si>
  <si>
    <t>Ścianki ustępowe systemowe LPW</t>
  </si>
  <si>
    <t>16</t>
  </si>
  <si>
    <t>KNR-W 2-02 1027-02</t>
  </si>
  <si>
    <t>Drzwi wewnętrzne płycinowe pełne jednoskrzydłowe bez naświetli o powierzchni ponad 1.5 m2 - drzwi łazienkowe wraz z ościeżnicą rególowaną</t>
  </si>
  <si>
    <t>17</t>
  </si>
  <si>
    <t>KNR 19-01 0116-05_x000D_
analogia</t>
  </si>
  <si>
    <t>Usunięcie z budynku gruzu i elementów z rozbiórki - III piętro</t>
  </si>
  <si>
    <t>m3</t>
  </si>
  <si>
    <t>18</t>
  </si>
  <si>
    <t xml:space="preserve">KNR-W 4-01 0109-15 0109-16 </t>
  </si>
  <si>
    <t>Wywiezienie samochodami skrzyniowymi gruzu z rozbieranych konstrukcji żwirobetonowych i żelbetowych na odległość 15 km</t>
  </si>
  <si>
    <t>19</t>
  </si>
  <si>
    <t>KNR-W 4-02 0234-06</t>
  </si>
  <si>
    <t>Demontaż urządzeń sanitarnych z korkowaniem podejść dopływowych i odpływowych - umywalka</t>
  </si>
  <si>
    <t>kpl.</t>
  </si>
  <si>
    <t>20</t>
  </si>
  <si>
    <t>KNR-W 4-02 0234-08</t>
  </si>
  <si>
    <t>Demontaż urządzeń sanitarnych z korkowaniem podejść dopływowych i odpływowych - ustęp z miską porcelanową</t>
  </si>
  <si>
    <t>21</t>
  </si>
  <si>
    <t>KNR-W 4-02 0234-01</t>
  </si>
  <si>
    <t>Demontaż urządzeń sanitarnych z korkowaniem podejść dopływowych i odpływowych - pisuar</t>
  </si>
  <si>
    <t>22</t>
  </si>
  <si>
    <t>23</t>
  </si>
  <si>
    <t>KNR-W 4-02 0142-01</t>
  </si>
  <si>
    <t>Demontaż zaworu przelotowego lub zwrotnego o śr. 15-20 mm - przyłącze spłuczki</t>
  </si>
  <si>
    <t>24</t>
  </si>
  <si>
    <t>KNNR 8 0202-08 z.sz.3.3.1. 9905 _x000D_
analogia</t>
  </si>
  <si>
    <t>Wymiana rurociągu kanalizacyjnego kielichowego w budynkach niemieszkalnych na ścianach na PCV o śr. 110 mm (dodatek za utrudnienia R*1,5)</t>
  </si>
  <si>
    <t>25</t>
  </si>
  <si>
    <t>KNNR 8 0203-04 z.sz.3.3.1. 9905 _x000D_
analogia</t>
  </si>
  <si>
    <t>Wymiana rurociągu kanalizacyjnego kielichowego o śr 50 mm z PCW uszczelnianego pierścieniem gumowym na ścianie</t>
  </si>
  <si>
    <t>26</t>
  </si>
  <si>
    <t>KNNR 4 1322-01</t>
  </si>
  <si>
    <t>Kształtki PVC kanalizacyjne dwukielichowe łączone na wcisk o śr. zewn. 110 mm</t>
  </si>
  <si>
    <t>27</t>
  </si>
  <si>
    <t>Kształtki PVC kanalizacyjne dwukielichowe łączone na wcisk o śr. zewn. 50-75 mm</t>
  </si>
  <si>
    <t>28</t>
  </si>
  <si>
    <t xml:space="preserve">KNR-W 4-02 0212-08 z.sz.3.3.1. 9904-3 </t>
  </si>
  <si>
    <t>Wymiana podejścia z rur z PVC o śr. 110 mm łączonych metodą wciskową</t>
  </si>
  <si>
    <t>msc.</t>
  </si>
  <si>
    <t>29</t>
  </si>
  <si>
    <t xml:space="preserve">KNR-W 4-02 0212-06 z.sz.3.3.1. 9904-3 </t>
  </si>
  <si>
    <t>Wymiana podejścia z rur z PVC o śr. 50 mm łączonych metodą wciskową</t>
  </si>
  <si>
    <t>30</t>
  </si>
  <si>
    <t>KNR-W 4-02 0111-07</t>
  </si>
  <si>
    <t>Wymiana podejścia dopływowego do zaworu czerpalnego, baterii lub płuczki ustępowej o połączeniu elastycznym metalowym</t>
  </si>
  <si>
    <t>31</t>
  </si>
  <si>
    <t>KNR 2-15/GEBERIT 0103-02</t>
  </si>
  <si>
    <t>Elementy montażowe miski ustępowej - stelaż</t>
  </si>
  <si>
    <t>32</t>
  </si>
  <si>
    <t>KNR 2-15/GEBERIT 0104-01</t>
  </si>
  <si>
    <t>Urządzenia sanitarne na elemencie montażowym - ustęp</t>
  </si>
  <si>
    <t>33</t>
  </si>
  <si>
    <t>Urządzenia sanitarne na elemencie montażowym - bidet</t>
  </si>
  <si>
    <t>34</t>
  </si>
  <si>
    <t>KNR 2-15/GEBERIT 0104-02</t>
  </si>
  <si>
    <t>Urządzenia sanitarne - pisuar</t>
  </si>
  <si>
    <t>35</t>
  </si>
  <si>
    <t>Urządzenia sanitarne - ścianka pisuarowa</t>
  </si>
  <si>
    <t>36</t>
  </si>
  <si>
    <t>KNR 2-15/GEBERIT 0105-01</t>
  </si>
  <si>
    <t>Przyciski do spłuczek podtynkowych</t>
  </si>
  <si>
    <t>37</t>
  </si>
  <si>
    <t>KNR-W 2-15 0230-02</t>
  </si>
  <si>
    <t>Umywalki pojedyncze porcelanowe z syfonem gruszkowym dla osób niepełnosprawnych</t>
  </si>
  <si>
    <t>38</t>
  </si>
  <si>
    <t>KNKRB 2 1004-07</t>
  </si>
  <si>
    <t>Szafki łazienkowe podumywalkowe</t>
  </si>
  <si>
    <t>szt</t>
  </si>
  <si>
    <t>39</t>
  </si>
  <si>
    <t>KNR-W 2-15 0137-01</t>
  </si>
  <si>
    <t>Baterie umywalkowe ścienne o śr. nominalnej 15 mm</t>
  </si>
  <si>
    <t>40</t>
  </si>
  <si>
    <t>_x000D_
kalk. własna</t>
  </si>
  <si>
    <t>Wklejenie luster o wymaiarach dopasowanych do wielkości płytek</t>
  </si>
  <si>
    <t>41</t>
  </si>
  <si>
    <t>KNR 4-01 0322-02</t>
  </si>
  <si>
    <t>Obsadzenie kratek wentylacyjnych</t>
  </si>
  <si>
    <t>42</t>
  </si>
  <si>
    <t>KNR 2-17 0121-02</t>
  </si>
  <si>
    <t>Przewody wentylacyjne z blachy aluminiowej, kołowe, typ B/I o śr. do 200 mm - udział kształtek do 65 % izolowane - spiro</t>
  </si>
  <si>
    <t>43</t>
  </si>
  <si>
    <t>KNNR 5 0410-01</t>
  </si>
  <si>
    <t>Montaż wentylatorów łazienkowych</t>
  </si>
  <si>
    <t>44</t>
  </si>
  <si>
    <t>KNNR-W 9 0402-03</t>
  </si>
  <si>
    <t>Wymiana gniazd instalacyjnych wtykowych uszczelnionych 2 biegunowych</t>
  </si>
  <si>
    <t>45</t>
  </si>
  <si>
    <t>KNNR-W 9 0401-05</t>
  </si>
  <si>
    <t>Wymiana uszczelnionego wyłącznika, przełącznika jednobiegunowego, przycisku</t>
  </si>
  <si>
    <t>46</t>
  </si>
  <si>
    <t>KNNR-W 9 0501-01</t>
  </si>
  <si>
    <t>Wymiana opraw oświetleniowych</t>
  </si>
  <si>
    <t>47</t>
  </si>
  <si>
    <t>KNNR 5 0502-01</t>
  </si>
  <si>
    <t>Oprawy oświetleniowe przykręcane (zwykłe) - kinkiet</t>
  </si>
  <si>
    <t>48</t>
  </si>
  <si>
    <t>KNNR-W 9 0301-01</t>
  </si>
  <si>
    <t>Montaż przewodów układanych pod tynkiem wtynkowych lub płaskich</t>
  </si>
  <si>
    <t>RAZEM 1.1 ŁAZIENKA</t>
  </si>
  <si>
    <t>1.2</t>
  </si>
  <si>
    <t>KUCHNIA</t>
  </si>
  <si>
    <t>49</t>
  </si>
  <si>
    <t xml:space="preserve">KNR 2-02 0920-02 z.sz. 5.6. 9911 </t>
  </si>
  <si>
    <t>Obłożenie płytkami terakotowymi ościeży. Licowanie powierzchni do 1 m2.</t>
  </si>
  <si>
    <t>50</t>
  </si>
  <si>
    <t>KNR-W 4-01 0353-09</t>
  </si>
  <si>
    <t>Wykucie z muru ościeżnic stalowych o powierzchni do 2 m2</t>
  </si>
  <si>
    <t>51</t>
  </si>
  <si>
    <t>KNR-W 2-02 1024-02</t>
  </si>
  <si>
    <t>Drzwi wewnętrzne przesuwne fabrycznie wykończone "90"</t>
  </si>
  <si>
    <t>52</t>
  </si>
  <si>
    <t>Drzwi wewnętrzne przesuwne fabrycznie wykończone "80"</t>
  </si>
  <si>
    <t>53</t>
  </si>
  <si>
    <t>KNR-W 2-02 1026-01</t>
  </si>
  <si>
    <t>Ościeżnice drewnopodobne rególowane</t>
  </si>
  <si>
    <t>54</t>
  </si>
  <si>
    <t>KNR-W 2-02 1024-03</t>
  </si>
  <si>
    <t>Prowadnice do drzwi przesuwnych</t>
  </si>
  <si>
    <t>55</t>
  </si>
  <si>
    <t>KNR-W 4-01 0304-01</t>
  </si>
  <si>
    <t>Uzupełnienie ścian lub zamurowanie otworów w ścianach na zaprawie cementowo-wapiennej cegłami</t>
  </si>
  <si>
    <t>56</t>
  </si>
  <si>
    <t>KNR-W 4-01 0709-07</t>
  </si>
  <si>
    <t>Uzupełnienie tynków zwykłych wewnętrznych kat.III z zaprawy cementowej o powierzchni 0.26-0.5 m2 na podłożach z cegły, pustaków ceramicznych, betonu na ścianach</t>
  </si>
  <si>
    <t>57</t>
  </si>
  <si>
    <t>KNR 2-02 1021-09</t>
  </si>
  <si>
    <t>Zabudowa meblowa wnęki - szafa</t>
  </si>
  <si>
    <t>58</t>
  </si>
  <si>
    <t>NNRNKB 202 1134-01</t>
  </si>
  <si>
    <t>Gruntowanie podłoży preparatami "UNI GRUNT"</t>
  </si>
  <si>
    <t>59</t>
  </si>
  <si>
    <t>RAZEM 1.2 KUCHNIA</t>
  </si>
  <si>
    <t>1.3</t>
  </si>
  <si>
    <t>SZATNIA</t>
  </si>
  <si>
    <t>60</t>
  </si>
  <si>
    <t>KNR-W 4-01 0339-03</t>
  </si>
  <si>
    <t>Wykucie bruzd poziomych 1/2 x 1/2 ceg. w ścianach z cegieł na zaprawie cementowej</t>
  </si>
  <si>
    <t>61</t>
  </si>
  <si>
    <t>KNR-W 4-01 0210-06</t>
  </si>
  <si>
    <t>Wykucie bruzd poziomych lub pionowych o przekroju do 0.040 m2 w elementach z betonu żużlowego</t>
  </si>
  <si>
    <t>62</t>
  </si>
  <si>
    <t>KNNR 4 0207-03</t>
  </si>
  <si>
    <t>Rurociągi kanalizacyjne z PVC o śr. 110 mm na ścianach w budynkach mieszkalnych o połączeniach wciskowych</t>
  </si>
  <si>
    <t>63</t>
  </si>
  <si>
    <t>KNNR 4 0207-02</t>
  </si>
  <si>
    <t>Rurociągi kanalizacyjne z PVC o śr. 50 mm na ścianach w budynkach mieszkalnych o połączeniach wciskowych</t>
  </si>
  <si>
    <t>64</t>
  </si>
  <si>
    <t>65</t>
  </si>
  <si>
    <t>66</t>
  </si>
  <si>
    <t>KNR-W 4-01 0207-09</t>
  </si>
  <si>
    <t>Zabetonowanie żwirobetonem z deskowaniem i stemplowaniem bruzd o przekroju do 0.045 m2 w podłożach, stropach i ścianach</t>
  </si>
  <si>
    <t>67</t>
  </si>
  <si>
    <t>KNR-W 4-01 0326-06</t>
  </si>
  <si>
    <t>Zamurowanie bruzd poziomych o przekroju 1/2 x 1 1/2 ceg. w ścianach z cegieł</t>
  </si>
  <si>
    <t>68</t>
  </si>
  <si>
    <t>Demontaż skrzydeł drzwiowych płycinowych</t>
  </si>
  <si>
    <t>69</t>
  </si>
  <si>
    <t>70</t>
  </si>
  <si>
    <t>RAZEM 1.3 SZATNIA</t>
  </si>
  <si>
    <t>1.4</t>
  </si>
  <si>
    <t>OGRZEWANIE ŁAZIENKI</t>
  </si>
  <si>
    <t>71</t>
  </si>
  <si>
    <t>KNR 0-31 0303-01_x000D_
analogia</t>
  </si>
  <si>
    <t>Montaż ogrzewania podłogowego - elektrycznego (maty grzejne)</t>
  </si>
  <si>
    <t>RAZEM 1.4 OGRZEWANIE ŁAZIENKI</t>
  </si>
  <si>
    <t>1.5</t>
  </si>
  <si>
    <t>SALA</t>
  </si>
  <si>
    <t>72</t>
  </si>
  <si>
    <t>Przecieranie istniejących tynków cementowych kat. III na ścianach, loggiach i balkonach z zaprawą ubytków</t>
  </si>
  <si>
    <t>73</t>
  </si>
  <si>
    <t>KNR-W 4-01 1211-08</t>
  </si>
  <si>
    <t>Zdzieranie farby olejnej z powierzchni ścian - lamperia</t>
  </si>
  <si>
    <t>74</t>
  </si>
  <si>
    <t>75</t>
  </si>
  <si>
    <t>KNR 0-23 2612-06</t>
  </si>
  <si>
    <t>Przyklejenie warstwy siatki na ścianach</t>
  </si>
  <si>
    <t>76</t>
  </si>
  <si>
    <t>KNR 0-23 2612-06_x000D_
analiza indywidualna</t>
  </si>
  <si>
    <t>Dodatkowa warstwa kleju "szlichta wygładzająca"</t>
  </si>
  <si>
    <t>77</t>
  </si>
  <si>
    <t>KNR 0-23 0931-01</t>
  </si>
  <si>
    <t>Wyprawa cienkowarstwowa z tynku mozaikowego gr. 1,4 - 2 mm wykonana ręcznie na uprzednio przygotowanym podłożu - gruntowanie masą podkładową</t>
  </si>
  <si>
    <t>78</t>
  </si>
  <si>
    <t>KNR 0-23 0931-05</t>
  </si>
  <si>
    <t>Wyprawa cienkowarstwowa z tynku mozaikowego gr. 1,4 - 2 mm wykonana ręcznie na uprzednio przygotowanym podłożu - nałożenie masy tynkarskiej</t>
  </si>
  <si>
    <t>79</t>
  </si>
  <si>
    <t>NNRNKB 202 2014-01</t>
  </si>
  <si>
    <t>Gładzie gipsowe gr. 3 mm jednowarstwowe</t>
  </si>
  <si>
    <t>80</t>
  </si>
  <si>
    <t>81</t>
  </si>
  <si>
    <t>KNR 19-01 0342-02</t>
  </si>
  <si>
    <t>Ustawienie i obsadzenie nakładek parapetowych PCV gł. 36 cm</t>
  </si>
  <si>
    <t>82</t>
  </si>
  <si>
    <t>83</t>
  </si>
  <si>
    <t>KNR-W 2-02 1036-08</t>
  </si>
  <si>
    <t>Montaż cokołó PCV</t>
  </si>
  <si>
    <t>84</t>
  </si>
  <si>
    <t>85</t>
  </si>
  <si>
    <t>KNR-W 4-02 0232-06</t>
  </si>
  <si>
    <t>Demontaż podejścia odpływowego z rur z PVC o śr. 50 mm</t>
  </si>
  <si>
    <t>86</t>
  </si>
  <si>
    <t>KNR-W 4-02 0141-01</t>
  </si>
  <si>
    <t>Demontaż baterii umywalkowej</t>
  </si>
  <si>
    <t>87</t>
  </si>
  <si>
    <t>88</t>
  </si>
  <si>
    <t>Drzwi wewnętrzne płycinowe pełne jednoskrzydłowe bez naświetli o powierzchni ponad 1.5 m2 - drzwi wraz z ościeżnicą rególowaną</t>
  </si>
  <si>
    <t>RAZEM 1.5 SALA</t>
  </si>
  <si>
    <t>1.6</t>
  </si>
  <si>
    <t>KORYTARZ</t>
  </si>
  <si>
    <t>89</t>
  </si>
  <si>
    <t>KNR-W 2-02 0127-03</t>
  </si>
  <si>
    <t>Ścianki działowe z płytek piano- lub gazobetonowych grubości 12 cm</t>
  </si>
  <si>
    <t>90</t>
  </si>
  <si>
    <t>KNR-W 2-02 0132-02</t>
  </si>
  <si>
    <t>Otwory na drzwi, w ścianach murowanych z bloczków z betonu komórkowego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</si>
  <si>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</si>
  <si>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</si>
  <si>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</si>
  <si>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</si>
  <si>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</si>
  <si>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</si>
  <si>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</si>
  <si>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</si>
  <si>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</si>
  <si>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</si>
  <si>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</si>
  <si>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</si>
  <si>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RAZEM 1.6 KORYTARZ</t>
  </si>
  <si>
    <t>1.7</t>
  </si>
  <si>
    <t>KLATKA</t>
  </si>
  <si>
    <t>103</t>
  </si>
  <si>
    <t>104</t>
  </si>
  <si>
    <t>ZKNR C-2 0603-01</t>
  </si>
  <si>
    <t>Przygotowanego podłoża - impregnowanie, wzmacnianie - warstwa sczepna pod lamperię</t>
  </si>
  <si>
    <t>105</t>
  </si>
  <si>
    <t>106</t>
  </si>
  <si>
    <t>107</t>
  </si>
  <si>
    <t>108</t>
  </si>
  <si>
    <t>109</t>
  </si>
  <si>
    <t>110</t>
  </si>
  <si>
    <t>111</t>
  </si>
  <si>
    <t>KNR 0-19 0931-06</t>
  </si>
  <si>
    <t>Wymiana stolarki drewnianej na drzwi aluminiowe jednoskrzydłowe oszklone na budowie</t>
  </si>
  <si>
    <t>RAZEM 1.7 KLATKA</t>
  </si>
  <si>
    <t>1.8</t>
  </si>
  <si>
    <t>KLIMATYZACJA</t>
  </si>
  <si>
    <t>112</t>
  </si>
  <si>
    <t>KNR 7-24 0130-04</t>
  </si>
  <si>
    <t>Montaz jednostek zewnętrznych o masie do 300 kg wraz z kompletnym wyposażeniem i automatyką - jednostka zewnętrzna 7 kW</t>
  </si>
  <si>
    <t>113</t>
  </si>
  <si>
    <t>KNR 2-02 1218-02</t>
  </si>
  <si>
    <t>Wsporniki ze stali teowej ramienne - wspornik klimatyzacji (jedn. zewn.)</t>
  </si>
  <si>
    <t>114</t>
  </si>
  <si>
    <t>KNR 7-24 0130-01</t>
  </si>
  <si>
    <t>Montaż jednostek wewnętrznych klimatyzator ścienny o masie 50 kg - jednostka wewnętrzna 7kW</t>
  </si>
  <si>
    <t>115</t>
  </si>
  <si>
    <t>KNR INSTAL 0202-01</t>
  </si>
  <si>
    <t>Rurociągi gazowe miedziane lutowane o śr. zew. 10 mm (gr. ścianek 1.0 mm) na ścianach w budynkach niemieszkalnych (lutowanie twarde)</t>
  </si>
  <si>
    <t>116</t>
  </si>
  <si>
    <t>KNR 0-34 0101-06</t>
  </si>
  <si>
    <t>Izolacja rurociągów śr. 10 mm otulinami Thermaflex FRZ - jednowarstwowymi gr. 13 mm (J)</t>
  </si>
  <si>
    <t>RAZEM 1.8 KLIMATYZACJA</t>
  </si>
  <si>
    <t>1.9</t>
  </si>
  <si>
    <t>INSTALACJA ELEKTRYCZNA DO POMIESZCZEŃ NA PIĘTRZE</t>
  </si>
  <si>
    <t>117</t>
  </si>
  <si>
    <t>_x000D_
analiza indywidualna</t>
  </si>
  <si>
    <t>Prace elektryczne:_x000D_
- kucie bruzd,_x000D_
- zaprawienie bruzd,_x000D_
- ułożenie przewodu siłowego,_x000D_
- rozbudowa rozdzielni,_x000D_
- montaż gniazd wtykowych - 4 szt.</t>
  </si>
  <si>
    <t>RAZEM 1.9 INSTALACJA ELEKTRYCZNA DO POMIESZCZEŃ NA PIĘTRZE</t>
  </si>
  <si>
    <t>1.10</t>
  </si>
  <si>
    <t>KUCHNIA (parter)</t>
  </si>
  <si>
    <t>118</t>
  </si>
  <si>
    <t>Przecieranie istniejących tynków cementowych kat. III na ścianach i sufitach, zaprawienie bruzd</t>
  </si>
  <si>
    <t>119</t>
  </si>
  <si>
    <t>120</t>
  </si>
  <si>
    <t>121</t>
  </si>
  <si>
    <t>122</t>
  </si>
  <si>
    <t>123</t>
  </si>
  <si>
    <t>124</t>
  </si>
  <si>
    <t>RAZEM 1.10 KUCHNIA (parter)</t>
  </si>
  <si>
    <t>RAZEM 1 MAŁUSY WIELKIE</t>
  </si>
  <si>
    <t>RAZEM kosztorys bez podatku VAT</t>
  </si>
  <si>
    <t>Podatek VAT 23%</t>
  </si>
  <si>
    <t>NAZWA INWESTYCJI</t>
  </si>
  <si>
    <t>NWESTOR</t>
  </si>
  <si>
    <t>ADRES INWESTORA</t>
  </si>
  <si>
    <t>Wartość kosztorysowa robót bez podatku VAT</t>
  </si>
  <si>
    <t>Podatek VAT</t>
  </si>
  <si>
    <t>Ogółem wartość kosztorysowa robót</t>
  </si>
  <si>
    <t>WYKONAWCA :</t>
  </si>
  <si>
    <t>INWESTOR :</t>
  </si>
  <si>
    <t>Data opracowania</t>
  </si>
  <si>
    <t>Data zatwierdzenia</t>
  </si>
  <si>
    <t>Dokument został opracowany przy pomocy programu</t>
  </si>
  <si>
    <t>:</t>
  </si>
  <si>
    <t>Gmina Mstów</t>
  </si>
  <si>
    <t>ul. Gminna 14, 42-244 Mstów</t>
  </si>
  <si>
    <t xml:space="preserve">           NORMA PRO</t>
  </si>
  <si>
    <t xml:space="preserve">Słownie: 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</si>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</sst>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,##0.00\ &quot;zł&quot;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 justifyLastLine="1"/>
    </xf>
    <xf numFmtId="164" fontId="1" fillId="3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4" fillId="3" borderId="0" xfId="0" applyFont="1" applyFill="1"/>
    <xf numFmtId="0" fontId="5" fillId="3" borderId="0" xfId="0" applyFont="1" applyFill="1"/>
    <xf numFmtId="0" fontId="4" fillId="0" borderId="5" xfId="0" applyFont="1" applyBorder="1"/>
    <xf numFmtId="0" fontId="6" fillId="0" borderId="0" xfId="0" applyFont="1"/>
    <xf numFmtId="0" fontId="9" fillId="3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165" fontId="6" fillId="0" borderId="0" xfId="0" applyNumberFormat="1" applyFont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D6" sqref="D6"/>
    </sheetView>
  </sheetViews>
  <sheetFormatPr defaultRowHeight="15" x14ac:dyDescent="0.25"/>
  <cols>
    <col min="7" max="7" width="12.85546875" bestFit="1" customWidth="1"/>
    <col min="10" max="10" width="9.42578125" customWidth="1"/>
  </cols>
  <sheetData>
    <row r="1" spans="1:11" ht="15.75" x14ac:dyDescent="0.25">
      <c r="A1" s="11"/>
      <c r="B1" s="12"/>
      <c r="C1" s="12"/>
      <c r="D1" s="12"/>
      <c r="E1" s="12"/>
      <c r="F1" s="12"/>
      <c r="G1" s="12"/>
      <c r="H1" s="12"/>
      <c r="I1" s="5"/>
      <c r="J1" s="5"/>
      <c r="K1" s="5"/>
    </row>
    <row r="2" spans="1:11" ht="15.75" x14ac:dyDescent="0.25">
      <c r="A2" s="11"/>
      <c r="B2" s="12"/>
      <c r="C2" s="12"/>
      <c r="D2" s="12"/>
      <c r="E2" s="12"/>
      <c r="F2" s="12"/>
      <c r="G2" s="12"/>
      <c r="H2" s="12"/>
      <c r="I2" s="5"/>
      <c r="J2" s="5"/>
      <c r="K2" s="5"/>
    </row>
    <row r="3" spans="1:11" ht="15.75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8" x14ac:dyDescent="0.25">
      <c r="A5" s="6"/>
      <c r="B5" s="6"/>
      <c r="C5" s="6"/>
      <c r="D5" s="7" t="s">
        <v>356</v>
      </c>
      <c r="E5" s="10"/>
      <c r="F5" s="10"/>
      <c r="G5" s="10"/>
      <c r="H5" s="6"/>
      <c r="I5" s="6"/>
      <c r="J5" s="6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9" t="s">
        <v>340</v>
      </c>
      <c r="B7" s="9"/>
      <c r="C7" s="9"/>
      <c r="D7" s="9" t="s">
        <v>351</v>
      </c>
      <c r="E7" s="9"/>
      <c r="F7" s="9"/>
      <c r="G7" s="9"/>
      <c r="H7" s="9"/>
      <c r="I7" s="9"/>
      <c r="J7" s="5"/>
      <c r="K7" s="5"/>
    </row>
    <row r="8" spans="1:11" x14ac:dyDescent="0.25">
      <c r="A8" s="9" t="s">
        <v>341</v>
      </c>
      <c r="B8" s="9"/>
      <c r="C8" s="9"/>
      <c r="D8" s="9" t="s">
        <v>351</v>
      </c>
      <c r="E8" s="9" t="s">
        <v>352</v>
      </c>
      <c r="F8" s="9"/>
      <c r="G8" s="9"/>
      <c r="H8" s="9"/>
      <c r="I8" s="9"/>
      <c r="J8" s="5"/>
      <c r="K8" s="5"/>
    </row>
    <row r="9" spans="1:11" x14ac:dyDescent="0.25">
      <c r="A9" s="9" t="s">
        <v>342</v>
      </c>
      <c r="B9" s="9"/>
      <c r="C9" s="9"/>
      <c r="D9" s="9" t="s">
        <v>351</v>
      </c>
      <c r="E9" s="9" t="s">
        <v>353</v>
      </c>
      <c r="F9" s="9"/>
      <c r="G9" s="9"/>
      <c r="H9" s="9"/>
      <c r="I9" s="9"/>
      <c r="J9" s="5"/>
      <c r="K9" s="5"/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5"/>
      <c r="K10" s="5"/>
    </row>
    <row r="11" spans="1:11" x14ac:dyDescent="0.25">
      <c r="A11" s="9"/>
      <c r="B11" s="9"/>
      <c r="C11" s="9"/>
      <c r="D11" s="9"/>
      <c r="E11" s="9"/>
      <c r="F11" s="9"/>
      <c r="G11" s="9"/>
      <c r="H11" s="9"/>
      <c r="I11" s="9"/>
      <c r="J11" s="5"/>
      <c r="K11" s="5"/>
    </row>
    <row r="12" spans="1:11" x14ac:dyDescent="0.25">
      <c r="A12" s="9" t="s">
        <v>343</v>
      </c>
      <c r="B12" s="9"/>
      <c r="C12" s="9"/>
      <c r="D12" s="9"/>
      <c r="E12" s="9"/>
      <c r="F12" s="9" t="s">
        <v>351</v>
      </c>
      <c r="G12" s="14">
        <f>Oferta!G149</f>
        <v>0</v>
      </c>
      <c r="H12" s="14"/>
      <c r="I12" s="9"/>
      <c r="J12" s="5"/>
      <c r="K12" s="5"/>
    </row>
    <row r="13" spans="1:11" x14ac:dyDescent="0.25">
      <c r="A13" s="9" t="s">
        <v>344</v>
      </c>
      <c r="B13" s="9"/>
      <c r="C13" s="9"/>
      <c r="D13" s="9"/>
      <c r="E13" s="9"/>
      <c r="F13" s="9" t="s">
        <v>351</v>
      </c>
      <c r="G13" s="14">
        <f>Oferta!G150</f>
        <v>0</v>
      </c>
      <c r="H13" s="14"/>
      <c r="I13" s="9"/>
      <c r="J13" s="5"/>
      <c r="K13" s="5"/>
    </row>
    <row r="14" spans="1:11" x14ac:dyDescent="0.25">
      <c r="A14" s="9" t="s">
        <v>345</v>
      </c>
      <c r="B14" s="9"/>
      <c r="C14" s="9"/>
      <c r="D14" s="9"/>
      <c r="E14" s="9"/>
      <c r="F14" s="9" t="s">
        <v>351</v>
      </c>
      <c r="G14" s="14">
        <f>Oferta!G151</f>
        <v>0</v>
      </c>
      <c r="H14" s="14"/>
      <c r="I14" s="9"/>
      <c r="J14" s="5"/>
      <c r="K14" s="5"/>
    </row>
    <row r="15" spans="1:11" x14ac:dyDescent="0.25">
      <c r="A15" s="9"/>
      <c r="B15" s="9"/>
      <c r="C15" s="9"/>
      <c r="D15" s="9"/>
      <c r="E15" s="9"/>
      <c r="F15" s="9"/>
      <c r="G15" s="9"/>
      <c r="H15" s="9"/>
      <c r="I15" s="9"/>
      <c r="J15" s="5"/>
      <c r="K15" s="5"/>
    </row>
    <row r="16" spans="1:11" x14ac:dyDescent="0.25">
      <c r="A16" s="9"/>
      <c r="B16" s="9"/>
      <c r="C16" s="9"/>
      <c r="D16" s="9"/>
      <c r="E16" s="9"/>
      <c r="F16" s="9"/>
      <c r="G16" s="9"/>
      <c r="H16" s="9"/>
      <c r="I16" s="9"/>
      <c r="J16" s="5"/>
      <c r="K16" s="5"/>
    </row>
    <row r="17" spans="1:11" x14ac:dyDescent="0.25">
      <c r="A17" s="13" t="s">
        <v>355</v>
      </c>
      <c r="B17" s="9"/>
      <c r="C17" s="9"/>
      <c r="D17" s="9"/>
      <c r="E17" s="9"/>
      <c r="F17" s="9"/>
      <c r="G17" s="9"/>
      <c r="H17" s="9"/>
      <c r="I17" s="9"/>
      <c r="J17" s="5"/>
      <c r="K17" s="5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5"/>
      <c r="K18" s="5"/>
    </row>
    <row r="19" spans="1:11" x14ac:dyDescent="0.25">
      <c r="A19" s="9"/>
      <c r="B19" s="9"/>
      <c r="C19" s="9"/>
      <c r="D19" s="9"/>
      <c r="E19" s="9"/>
      <c r="F19" s="9"/>
      <c r="G19" s="9"/>
      <c r="H19" s="9"/>
      <c r="I19" s="9"/>
      <c r="J19" s="5"/>
      <c r="K19" s="5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5"/>
      <c r="K20" s="5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5"/>
      <c r="K21" s="5"/>
    </row>
    <row r="22" spans="1:11" x14ac:dyDescent="0.25">
      <c r="A22" s="9" t="s">
        <v>346</v>
      </c>
      <c r="B22" s="9"/>
      <c r="C22" s="9"/>
      <c r="D22" s="9"/>
      <c r="E22" s="9"/>
      <c r="F22" s="9"/>
      <c r="G22" s="9"/>
      <c r="H22" s="9" t="s">
        <v>347</v>
      </c>
      <c r="I22" s="9"/>
      <c r="J22" s="5"/>
      <c r="K22" s="5"/>
    </row>
    <row r="23" spans="1:11" x14ac:dyDescent="0.25">
      <c r="A23" s="9"/>
      <c r="B23" s="9"/>
      <c r="C23" s="9"/>
      <c r="D23" s="9"/>
      <c r="E23" s="9"/>
      <c r="F23" s="9"/>
      <c r="G23" s="9"/>
      <c r="H23" s="9"/>
      <c r="I23" s="9"/>
      <c r="J23" s="5"/>
      <c r="K23" s="5"/>
    </row>
    <row r="24" spans="1:11" x14ac:dyDescent="0.25">
      <c r="A24" s="9"/>
      <c r="B24" s="9"/>
      <c r="C24" s="9"/>
      <c r="D24" s="9"/>
      <c r="E24" s="9"/>
      <c r="F24" s="9"/>
      <c r="G24" s="9"/>
      <c r="H24" s="9"/>
      <c r="I24" s="9"/>
      <c r="J24" s="5"/>
      <c r="K24" s="5"/>
    </row>
    <row r="25" spans="1:11" x14ac:dyDescent="0.25">
      <c r="A25" s="9"/>
      <c r="B25" s="9"/>
      <c r="C25" s="9"/>
      <c r="D25" s="9"/>
      <c r="E25" s="9"/>
      <c r="F25" s="9"/>
      <c r="G25" s="9"/>
      <c r="H25" s="9"/>
      <c r="I25" s="9"/>
      <c r="J25" s="5"/>
      <c r="K25" s="5"/>
    </row>
    <row r="26" spans="1:11" x14ac:dyDescent="0.25">
      <c r="A26" s="9" t="s">
        <v>348</v>
      </c>
      <c r="B26" s="9"/>
      <c r="C26" s="9"/>
      <c r="D26" s="9"/>
      <c r="E26" s="9"/>
      <c r="F26" s="9"/>
      <c r="G26" s="9"/>
      <c r="H26" s="9" t="s">
        <v>349</v>
      </c>
      <c r="I26" s="9"/>
      <c r="J26" s="5"/>
      <c r="K26" s="5"/>
    </row>
    <row r="27" spans="1:11" x14ac:dyDescent="0.25">
      <c r="A27" s="9"/>
      <c r="B27" s="9"/>
      <c r="C27" s="9"/>
      <c r="D27" s="9"/>
      <c r="E27" s="9"/>
      <c r="F27" s="9"/>
      <c r="G27" s="9"/>
      <c r="H27" s="9"/>
      <c r="I27" s="9"/>
      <c r="J27" s="5"/>
      <c r="K27" s="5"/>
    </row>
    <row r="28" spans="1:11" x14ac:dyDescent="0.25">
      <c r="A28" s="9"/>
      <c r="B28" s="9"/>
      <c r="C28" s="9"/>
      <c r="D28" s="9"/>
      <c r="E28" s="9"/>
      <c r="F28" s="9"/>
      <c r="G28" s="9"/>
      <c r="H28" s="9"/>
      <c r="I28" s="9"/>
      <c r="J28" s="5"/>
      <c r="K28" s="5"/>
    </row>
    <row r="29" spans="1:11" x14ac:dyDescent="0.25">
      <c r="A29" s="9"/>
      <c r="B29" s="9"/>
      <c r="C29" s="9"/>
      <c r="D29" s="9"/>
      <c r="E29" s="9"/>
      <c r="F29" s="9"/>
      <c r="G29" s="9"/>
      <c r="H29" s="9"/>
      <c r="I29" s="9"/>
      <c r="J29" s="5"/>
      <c r="K29" s="5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5"/>
      <c r="K30" s="5"/>
    </row>
    <row r="31" spans="1:11" x14ac:dyDescent="0.25">
      <c r="A31" s="9"/>
      <c r="B31" s="9"/>
      <c r="C31" s="9"/>
      <c r="D31" s="9"/>
      <c r="E31" s="9"/>
      <c r="F31" s="9"/>
      <c r="G31" s="9"/>
      <c r="H31" s="9"/>
      <c r="I31" s="9"/>
      <c r="J31" s="5"/>
      <c r="K31" s="5"/>
    </row>
    <row r="32" spans="1:11" x14ac:dyDescent="0.25">
      <c r="A32" s="9"/>
      <c r="B32" s="9"/>
      <c r="C32" s="9"/>
      <c r="D32" s="9"/>
      <c r="E32" s="9"/>
      <c r="F32" s="9"/>
      <c r="G32" s="9"/>
      <c r="H32" s="9"/>
      <c r="I32" s="9"/>
      <c r="J32" s="5"/>
      <c r="K32" s="5"/>
    </row>
    <row r="33" spans="1:11" x14ac:dyDescent="0.25">
      <c r="A33" s="9"/>
      <c r="B33" s="9"/>
      <c r="C33" s="9"/>
      <c r="D33" s="9"/>
      <c r="E33" s="9"/>
      <c r="F33" s="9"/>
      <c r="G33" s="9"/>
      <c r="H33" s="9"/>
      <c r="I33" s="9"/>
      <c r="J33" s="5"/>
      <c r="K33" s="5"/>
    </row>
    <row r="34" spans="1:11" x14ac:dyDescent="0.25">
      <c r="A34" s="9"/>
      <c r="B34" s="9"/>
      <c r="C34" s="9"/>
      <c r="D34" s="9"/>
      <c r="E34" s="9"/>
      <c r="F34" s="9"/>
      <c r="G34" s="9"/>
      <c r="H34" s="9"/>
      <c r="I34" s="9"/>
      <c r="J34" s="5"/>
      <c r="K34" s="5"/>
    </row>
    <row r="35" spans="1:11" x14ac:dyDescent="0.25">
      <c r="A35" s="9"/>
      <c r="B35" s="9"/>
      <c r="C35" s="9"/>
      <c r="D35" s="9"/>
      <c r="E35" s="9"/>
      <c r="F35" s="9"/>
      <c r="G35" s="9"/>
      <c r="H35" s="9"/>
      <c r="I35" s="9"/>
      <c r="J35" s="5"/>
      <c r="K35" s="5"/>
    </row>
    <row r="36" spans="1:11" x14ac:dyDescent="0.25">
      <c r="A36" s="9"/>
      <c r="B36" s="9"/>
      <c r="C36" s="9"/>
      <c r="D36" s="9"/>
      <c r="E36" s="9"/>
      <c r="F36" s="9"/>
      <c r="G36" s="9"/>
      <c r="H36" s="9"/>
      <c r="I36" s="9"/>
      <c r="J36" s="5"/>
      <c r="K36" s="5"/>
    </row>
    <row r="37" spans="1:11" x14ac:dyDescent="0.25">
      <c r="A37" s="9"/>
      <c r="B37" s="9"/>
      <c r="C37" s="9"/>
      <c r="D37" s="9"/>
      <c r="E37" s="9"/>
      <c r="F37" s="9"/>
      <c r="G37" s="9"/>
      <c r="H37" s="9"/>
      <c r="I37" s="9"/>
      <c r="J37" s="5"/>
      <c r="K37" s="5"/>
    </row>
    <row r="38" spans="1:11" x14ac:dyDescent="0.25">
      <c r="A38" s="9"/>
      <c r="B38" s="9"/>
      <c r="C38" s="9"/>
      <c r="D38" s="9"/>
      <c r="E38" s="9"/>
      <c r="F38" s="9"/>
      <c r="G38" s="9"/>
      <c r="H38" s="9"/>
      <c r="I38" s="9"/>
      <c r="J38" s="5"/>
      <c r="K38" s="5"/>
    </row>
    <row r="39" spans="1:11" x14ac:dyDescent="0.25">
      <c r="A39" s="9"/>
      <c r="B39" s="9"/>
      <c r="C39" s="9"/>
      <c r="D39" s="9"/>
      <c r="E39" s="9"/>
      <c r="F39" s="9"/>
      <c r="G39" s="9"/>
      <c r="H39" s="9"/>
      <c r="I39" s="9"/>
      <c r="J39" s="5"/>
      <c r="K39" s="5"/>
    </row>
    <row r="40" spans="1:11" x14ac:dyDescent="0.25">
      <c r="A40" s="9"/>
      <c r="B40" s="9"/>
      <c r="C40" s="9"/>
      <c r="D40" s="9"/>
      <c r="E40" s="9"/>
      <c r="F40" s="9"/>
      <c r="G40" s="9"/>
      <c r="H40" s="9"/>
      <c r="I40" s="9"/>
      <c r="J40" s="5"/>
      <c r="K40" s="5"/>
    </row>
    <row r="41" spans="1:11" x14ac:dyDescent="0.25">
      <c r="A41" s="9"/>
      <c r="B41" s="9"/>
      <c r="C41" s="9"/>
      <c r="D41" s="9"/>
      <c r="E41" s="9"/>
      <c r="F41" s="9"/>
      <c r="G41" s="9"/>
      <c r="H41" s="9"/>
      <c r="I41" s="9"/>
      <c r="J41" s="5"/>
      <c r="K41" s="5"/>
    </row>
    <row r="42" spans="1:11" x14ac:dyDescent="0.25">
      <c r="A42" s="9"/>
      <c r="B42" s="9"/>
      <c r="C42" s="9"/>
      <c r="D42" s="9"/>
      <c r="E42" s="9"/>
      <c r="F42" s="9"/>
      <c r="G42" s="9"/>
      <c r="H42" s="9"/>
      <c r="I42" s="9"/>
      <c r="J42" s="5"/>
      <c r="K42" s="5"/>
    </row>
    <row r="43" spans="1:11" x14ac:dyDescent="0.25">
      <c r="A43" s="9"/>
      <c r="B43" s="9"/>
      <c r="C43" s="9"/>
      <c r="D43" s="9"/>
      <c r="E43" s="9"/>
      <c r="F43" s="9"/>
      <c r="G43" s="9"/>
      <c r="H43" s="9"/>
      <c r="I43" s="9"/>
      <c r="J43" s="5"/>
      <c r="K43" s="5"/>
    </row>
    <row r="44" spans="1:11" x14ac:dyDescent="0.25">
      <c r="A44" s="9"/>
      <c r="B44" s="9"/>
      <c r="C44" s="9"/>
      <c r="D44" s="9"/>
      <c r="E44" s="9"/>
      <c r="F44" s="9"/>
      <c r="G44" s="9"/>
      <c r="H44" s="9"/>
      <c r="I44" s="9"/>
      <c r="J44" s="5"/>
      <c r="K44" s="5"/>
    </row>
    <row r="45" spans="1:11" x14ac:dyDescent="0.25">
      <c r="A45" s="9"/>
      <c r="B45" s="9"/>
      <c r="C45" s="9"/>
      <c r="D45" s="9"/>
      <c r="E45" s="9"/>
      <c r="F45" s="9"/>
      <c r="G45" s="9"/>
      <c r="H45" s="9"/>
      <c r="I45" s="9"/>
      <c r="J45" s="5"/>
      <c r="K45" s="5"/>
    </row>
    <row r="46" spans="1:11" x14ac:dyDescent="0.25">
      <c r="A46" s="9"/>
      <c r="B46" s="9"/>
      <c r="C46" s="9"/>
      <c r="D46" s="9"/>
      <c r="E46" s="9"/>
      <c r="F46" s="9"/>
      <c r="G46" s="9"/>
      <c r="H46" s="9"/>
      <c r="I46" s="9"/>
      <c r="J46" s="5"/>
      <c r="K46" s="5"/>
    </row>
    <row r="47" spans="1:11" x14ac:dyDescent="0.25">
      <c r="A47" s="9"/>
      <c r="B47" s="9"/>
      <c r="C47" s="9"/>
      <c r="D47" s="9"/>
      <c r="E47" s="9"/>
      <c r="F47" s="9"/>
      <c r="G47" s="9"/>
      <c r="H47" s="9"/>
      <c r="I47" s="9"/>
      <c r="J47" s="5"/>
      <c r="K47" s="5"/>
    </row>
    <row r="48" spans="1:11" x14ac:dyDescent="0.25">
      <c r="A48" s="9"/>
      <c r="B48" s="9"/>
      <c r="C48" s="9"/>
      <c r="D48" s="9"/>
      <c r="E48" s="9"/>
      <c r="F48" s="9"/>
      <c r="G48" s="9"/>
      <c r="H48" s="9"/>
      <c r="I48" s="9"/>
      <c r="J48" s="5"/>
      <c r="K48" s="5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5"/>
      <c r="K49" s="5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5"/>
      <c r="K50" s="5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5"/>
      <c r="K51" s="5"/>
    </row>
    <row r="52" spans="1:11" x14ac:dyDescent="0.25">
      <c r="A52" s="9"/>
      <c r="B52" s="9"/>
      <c r="C52" s="9"/>
      <c r="D52" s="9" t="s">
        <v>350</v>
      </c>
      <c r="E52" s="9"/>
      <c r="F52" s="9"/>
      <c r="G52" s="9"/>
      <c r="H52" s="9"/>
      <c r="I52" s="9"/>
      <c r="J52" s="5"/>
      <c r="K52" s="5"/>
    </row>
    <row r="53" spans="1:11" x14ac:dyDescent="0.25">
      <c r="A53" s="9"/>
      <c r="B53" s="9"/>
      <c r="C53" s="9"/>
      <c r="D53" s="9"/>
      <c r="E53" s="9" t="s">
        <v>354</v>
      </c>
      <c r="F53" s="9"/>
      <c r="G53" s="9"/>
      <c r="H53" s="9"/>
      <c r="I53" s="9"/>
      <c r="J53" s="5"/>
      <c r="K53" s="5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153"/>
  <sheetViews>
    <sheetView topLeftCell="A139" workbookViewId="0">
      <selection activeCell="E147" sqref="E146:E147"/>
    </sheetView>
  </sheetViews>
  <sheetFormatPr defaultRowHeight="15" x14ac:dyDescent="0.25"/>
  <cols>
    <col min="1" max="1" width="6.140625" customWidth="1"/>
    <col min="2" max="2" width="13.5703125" customWidth="1"/>
    <col min="3" max="3" width="44.42578125" customWidth="1"/>
    <col min="4" max="6" width="11.140625" customWidth="1"/>
    <col min="7" max="7" width="12.570312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</row>
    <row r="3" spans="1:7" x14ac:dyDescent="0.25">
      <c r="A3" s="4" t="s">
        <v>7</v>
      </c>
      <c r="B3" s="4"/>
      <c r="C3" s="4" t="s">
        <v>14</v>
      </c>
      <c r="D3" s="4"/>
      <c r="E3" s="4"/>
      <c r="F3" s="4"/>
      <c r="G3" s="4"/>
    </row>
    <row r="4" spans="1:7" x14ac:dyDescent="0.25">
      <c r="A4" s="4" t="s">
        <v>15</v>
      </c>
      <c r="B4" s="4"/>
      <c r="C4" s="4" t="s">
        <v>16</v>
      </c>
      <c r="D4" s="4"/>
      <c r="E4" s="4"/>
      <c r="F4" s="4"/>
      <c r="G4" s="4"/>
    </row>
    <row r="5" spans="1:7" ht="24" x14ac:dyDescent="0.25">
      <c r="A5" s="1" t="s">
        <v>7</v>
      </c>
      <c r="B5" s="1" t="s">
        <v>17</v>
      </c>
      <c r="C5" s="1" t="s">
        <v>18</v>
      </c>
      <c r="D5" s="1" t="s">
        <v>19</v>
      </c>
      <c r="E5" s="2">
        <v>4</v>
      </c>
      <c r="F5" s="4"/>
      <c r="G5" s="2">
        <f t="shared" ref="G5:G52" si="0">ROUND(E5*F5,2)</f>
        <v>0</v>
      </c>
    </row>
    <row r="6" spans="1:7" ht="24" x14ac:dyDescent="0.25">
      <c r="A6" s="1" t="s">
        <v>8</v>
      </c>
      <c r="B6" s="1" t="s">
        <v>20</v>
      </c>
      <c r="C6" s="1" t="s">
        <v>21</v>
      </c>
      <c r="D6" s="1" t="s">
        <v>19</v>
      </c>
      <c r="E6" s="2">
        <v>4</v>
      </c>
      <c r="F6" s="4"/>
      <c r="G6" s="2">
        <f t="shared" si="0"/>
        <v>0</v>
      </c>
    </row>
    <row r="7" spans="1:7" ht="24" x14ac:dyDescent="0.25">
      <c r="A7" s="1" t="s">
        <v>9</v>
      </c>
      <c r="B7" s="1" t="s">
        <v>22</v>
      </c>
      <c r="C7" s="1" t="s">
        <v>23</v>
      </c>
      <c r="D7" s="1" t="s">
        <v>24</v>
      </c>
      <c r="E7" s="2">
        <v>33.33</v>
      </c>
      <c r="F7" s="4"/>
      <c r="G7" s="2">
        <f t="shared" si="0"/>
        <v>0</v>
      </c>
    </row>
    <row r="8" spans="1:7" ht="24" x14ac:dyDescent="0.25">
      <c r="A8" s="1" t="s">
        <v>10</v>
      </c>
      <c r="B8" s="1" t="s">
        <v>25</v>
      </c>
      <c r="C8" s="1" t="s">
        <v>26</v>
      </c>
      <c r="D8" s="1" t="s">
        <v>24</v>
      </c>
      <c r="E8" s="2">
        <v>11.22</v>
      </c>
      <c r="F8" s="4"/>
      <c r="G8" s="2">
        <f t="shared" si="0"/>
        <v>0</v>
      </c>
    </row>
    <row r="9" spans="1:7" ht="24" x14ac:dyDescent="0.25">
      <c r="A9" s="1" t="s">
        <v>11</v>
      </c>
      <c r="B9" s="1" t="s">
        <v>27</v>
      </c>
      <c r="C9" s="1" t="s">
        <v>28</v>
      </c>
      <c r="D9" s="1" t="s">
        <v>24</v>
      </c>
      <c r="E9" s="2">
        <v>3.82</v>
      </c>
      <c r="F9" s="4"/>
      <c r="G9" s="2">
        <f t="shared" si="0"/>
        <v>0</v>
      </c>
    </row>
    <row r="10" spans="1:7" ht="24" x14ac:dyDescent="0.25">
      <c r="A10" s="1" t="s">
        <v>12</v>
      </c>
      <c r="B10" s="1" t="s">
        <v>29</v>
      </c>
      <c r="C10" s="1" t="s">
        <v>30</v>
      </c>
      <c r="D10" s="1" t="s">
        <v>19</v>
      </c>
      <c r="E10" s="2">
        <v>2</v>
      </c>
      <c r="F10" s="4"/>
      <c r="G10" s="2">
        <f t="shared" si="0"/>
        <v>0</v>
      </c>
    </row>
    <row r="11" spans="1:7" ht="36" x14ac:dyDescent="0.25">
      <c r="A11" s="1" t="s">
        <v>13</v>
      </c>
      <c r="B11" s="1" t="s">
        <v>31</v>
      </c>
      <c r="C11" s="1" t="s">
        <v>32</v>
      </c>
      <c r="D11" s="1" t="s">
        <v>24</v>
      </c>
      <c r="E11" s="2">
        <v>27.27</v>
      </c>
      <c r="F11" s="4"/>
      <c r="G11" s="2">
        <f t="shared" si="0"/>
        <v>0</v>
      </c>
    </row>
    <row r="12" spans="1:7" ht="36" x14ac:dyDescent="0.25">
      <c r="A12" s="1" t="s">
        <v>33</v>
      </c>
      <c r="B12" s="1" t="s">
        <v>34</v>
      </c>
      <c r="C12" s="1" t="s">
        <v>35</v>
      </c>
      <c r="D12" s="1" t="s">
        <v>24</v>
      </c>
      <c r="E12" s="2">
        <v>44.55</v>
      </c>
      <c r="F12" s="4"/>
      <c r="G12" s="2">
        <f t="shared" si="0"/>
        <v>0</v>
      </c>
    </row>
    <row r="13" spans="1:7" ht="36" x14ac:dyDescent="0.25">
      <c r="A13" s="1" t="s">
        <v>36</v>
      </c>
      <c r="B13" s="1" t="s">
        <v>37</v>
      </c>
      <c r="C13" s="1" t="s">
        <v>38</v>
      </c>
      <c r="D13" s="1" t="s">
        <v>24</v>
      </c>
      <c r="E13" s="2">
        <v>11.22</v>
      </c>
      <c r="F13" s="4"/>
      <c r="G13" s="2">
        <f t="shared" si="0"/>
        <v>0</v>
      </c>
    </row>
    <row r="14" spans="1:7" ht="24" x14ac:dyDescent="0.25">
      <c r="A14" s="1" t="s">
        <v>39</v>
      </c>
      <c r="B14" s="1" t="s">
        <v>40</v>
      </c>
      <c r="C14" s="1" t="s">
        <v>41</v>
      </c>
      <c r="D14" s="1" t="s">
        <v>24</v>
      </c>
      <c r="E14" s="2">
        <v>11.22</v>
      </c>
      <c r="F14" s="4"/>
      <c r="G14" s="2">
        <f t="shared" si="0"/>
        <v>0</v>
      </c>
    </row>
    <row r="15" spans="1:7" ht="36" x14ac:dyDescent="0.25">
      <c r="A15" s="1" t="s">
        <v>42</v>
      </c>
      <c r="B15" s="1" t="s">
        <v>43</v>
      </c>
      <c r="C15" s="1" t="s">
        <v>44</v>
      </c>
      <c r="D15" s="1" t="s">
        <v>24</v>
      </c>
      <c r="E15" s="2">
        <v>11.22</v>
      </c>
      <c r="F15" s="4"/>
      <c r="G15" s="2">
        <f t="shared" si="0"/>
        <v>0</v>
      </c>
    </row>
    <row r="16" spans="1:7" ht="36" x14ac:dyDescent="0.25">
      <c r="A16" s="1" t="s">
        <v>45</v>
      </c>
      <c r="B16" s="1" t="s">
        <v>46</v>
      </c>
      <c r="C16" s="1" t="s">
        <v>47</v>
      </c>
      <c r="D16" s="1" t="s">
        <v>24</v>
      </c>
      <c r="E16" s="2">
        <v>1.8</v>
      </c>
      <c r="F16" s="4"/>
      <c r="G16" s="2">
        <f t="shared" si="0"/>
        <v>0</v>
      </c>
    </row>
    <row r="17" spans="1:7" ht="36" x14ac:dyDescent="0.25">
      <c r="A17" s="1" t="s">
        <v>48</v>
      </c>
      <c r="B17" s="1" t="s">
        <v>49</v>
      </c>
      <c r="C17" s="1" t="s">
        <v>50</v>
      </c>
      <c r="D17" s="1" t="s">
        <v>24</v>
      </c>
      <c r="E17" s="2">
        <v>74</v>
      </c>
      <c r="F17" s="4"/>
      <c r="G17" s="2">
        <f t="shared" si="0"/>
        <v>0</v>
      </c>
    </row>
    <row r="18" spans="1:7" ht="24" x14ac:dyDescent="0.25">
      <c r="A18" s="1" t="s">
        <v>51</v>
      </c>
      <c r="B18" s="1" t="s">
        <v>52</v>
      </c>
      <c r="C18" s="1" t="s">
        <v>53</v>
      </c>
      <c r="D18" s="1" t="s">
        <v>54</v>
      </c>
      <c r="E18" s="2">
        <v>31.01</v>
      </c>
      <c r="F18" s="4"/>
      <c r="G18" s="2">
        <f t="shared" si="0"/>
        <v>0</v>
      </c>
    </row>
    <row r="19" spans="1:7" ht="24" x14ac:dyDescent="0.25">
      <c r="A19" s="1" t="s">
        <v>55</v>
      </c>
      <c r="B19" s="1" t="s">
        <v>56</v>
      </c>
      <c r="C19" s="1" t="s">
        <v>57</v>
      </c>
      <c r="D19" s="1" t="s">
        <v>24</v>
      </c>
      <c r="E19" s="2">
        <v>8.4</v>
      </c>
      <c r="F19" s="4"/>
      <c r="G19" s="2">
        <f t="shared" si="0"/>
        <v>0</v>
      </c>
    </row>
    <row r="20" spans="1:7" ht="36" x14ac:dyDescent="0.25">
      <c r="A20" s="1" t="s">
        <v>58</v>
      </c>
      <c r="B20" s="1" t="s">
        <v>59</v>
      </c>
      <c r="C20" s="1" t="s">
        <v>60</v>
      </c>
      <c r="D20" s="1" t="s">
        <v>24</v>
      </c>
      <c r="E20" s="2">
        <v>3.6</v>
      </c>
      <c r="F20" s="4"/>
      <c r="G20" s="2">
        <f t="shared" si="0"/>
        <v>0</v>
      </c>
    </row>
    <row r="21" spans="1:7" ht="36" x14ac:dyDescent="0.25">
      <c r="A21" s="1" t="s">
        <v>61</v>
      </c>
      <c r="B21" s="1" t="s">
        <v>62</v>
      </c>
      <c r="C21" s="1" t="s">
        <v>63</v>
      </c>
      <c r="D21" s="1" t="s">
        <v>64</v>
      </c>
      <c r="E21" s="2">
        <v>1.66</v>
      </c>
      <c r="F21" s="4"/>
      <c r="G21" s="2">
        <f t="shared" si="0"/>
        <v>0</v>
      </c>
    </row>
    <row r="22" spans="1:7" ht="36" x14ac:dyDescent="0.25">
      <c r="A22" s="1" t="s">
        <v>65</v>
      </c>
      <c r="B22" s="1" t="s">
        <v>66</v>
      </c>
      <c r="C22" s="1" t="s">
        <v>67</v>
      </c>
      <c r="D22" s="1" t="s">
        <v>64</v>
      </c>
      <c r="E22" s="2">
        <v>1.66</v>
      </c>
      <c r="F22" s="4"/>
      <c r="G22" s="2">
        <f t="shared" si="0"/>
        <v>0</v>
      </c>
    </row>
    <row r="23" spans="1:7" ht="24" x14ac:dyDescent="0.25">
      <c r="A23" s="1" t="s">
        <v>68</v>
      </c>
      <c r="B23" s="1" t="s">
        <v>69</v>
      </c>
      <c r="C23" s="1" t="s">
        <v>70</v>
      </c>
      <c r="D23" s="1" t="s">
        <v>71</v>
      </c>
      <c r="E23" s="2">
        <v>2</v>
      </c>
      <c r="F23" s="4"/>
      <c r="G23" s="2">
        <f t="shared" si="0"/>
        <v>0</v>
      </c>
    </row>
    <row r="24" spans="1:7" ht="36" x14ac:dyDescent="0.25">
      <c r="A24" s="1" t="s">
        <v>72</v>
      </c>
      <c r="B24" s="1" t="s">
        <v>73</v>
      </c>
      <c r="C24" s="1" t="s">
        <v>74</v>
      </c>
      <c r="D24" s="1" t="s">
        <v>71</v>
      </c>
      <c r="E24" s="2">
        <v>2</v>
      </c>
      <c r="F24" s="4"/>
      <c r="G24" s="2">
        <f t="shared" si="0"/>
        <v>0</v>
      </c>
    </row>
    <row r="25" spans="1:7" ht="24" x14ac:dyDescent="0.25">
      <c r="A25" s="1" t="s">
        <v>75</v>
      </c>
      <c r="B25" s="1" t="s">
        <v>76</v>
      </c>
      <c r="C25" s="1" t="s">
        <v>77</v>
      </c>
      <c r="D25" s="1" t="s">
        <v>71</v>
      </c>
      <c r="E25" s="2">
        <v>1</v>
      </c>
      <c r="F25" s="4"/>
      <c r="G25" s="2">
        <f t="shared" si="0"/>
        <v>0</v>
      </c>
    </row>
    <row r="26" spans="1:7" ht="36" x14ac:dyDescent="0.25">
      <c r="A26" s="1" t="s">
        <v>78</v>
      </c>
      <c r="B26" s="1" t="s">
        <v>73</v>
      </c>
      <c r="C26" s="1" t="s">
        <v>74</v>
      </c>
      <c r="D26" s="1" t="s">
        <v>71</v>
      </c>
      <c r="E26" s="2">
        <v>2</v>
      </c>
      <c r="F26" s="4"/>
      <c r="G26" s="2">
        <f t="shared" si="0"/>
        <v>0</v>
      </c>
    </row>
    <row r="27" spans="1:7" ht="24" x14ac:dyDescent="0.25">
      <c r="A27" s="1" t="s">
        <v>79</v>
      </c>
      <c r="B27" s="1" t="s">
        <v>80</v>
      </c>
      <c r="C27" s="1" t="s">
        <v>81</v>
      </c>
      <c r="D27" s="1" t="s">
        <v>19</v>
      </c>
      <c r="E27" s="2">
        <v>2</v>
      </c>
      <c r="F27" s="4"/>
      <c r="G27" s="2">
        <f t="shared" si="0"/>
        <v>0</v>
      </c>
    </row>
    <row r="28" spans="1:7" ht="48" x14ac:dyDescent="0.25">
      <c r="A28" s="1" t="s">
        <v>82</v>
      </c>
      <c r="B28" s="1" t="s">
        <v>83</v>
      </c>
      <c r="C28" s="1" t="s">
        <v>84</v>
      </c>
      <c r="D28" s="1" t="s">
        <v>54</v>
      </c>
      <c r="E28" s="2">
        <v>5</v>
      </c>
      <c r="F28" s="4"/>
      <c r="G28" s="2">
        <f t="shared" si="0"/>
        <v>0</v>
      </c>
    </row>
    <row r="29" spans="1:7" ht="48" x14ac:dyDescent="0.25">
      <c r="A29" s="1" t="s">
        <v>85</v>
      </c>
      <c r="B29" s="1" t="s">
        <v>86</v>
      </c>
      <c r="C29" s="1" t="s">
        <v>87</v>
      </c>
      <c r="D29" s="1" t="s">
        <v>54</v>
      </c>
      <c r="E29" s="2">
        <v>8.4</v>
      </c>
      <c r="F29" s="4"/>
      <c r="G29" s="2">
        <f t="shared" si="0"/>
        <v>0</v>
      </c>
    </row>
    <row r="30" spans="1:7" ht="24" x14ac:dyDescent="0.25">
      <c r="A30" s="1" t="s">
        <v>88</v>
      </c>
      <c r="B30" s="1" t="s">
        <v>89</v>
      </c>
      <c r="C30" s="1" t="s">
        <v>90</v>
      </c>
      <c r="D30" s="1" t="s">
        <v>19</v>
      </c>
      <c r="E30" s="2">
        <v>6</v>
      </c>
      <c r="F30" s="4"/>
      <c r="G30" s="2">
        <f t="shared" si="0"/>
        <v>0</v>
      </c>
    </row>
    <row r="31" spans="1:7" ht="24" x14ac:dyDescent="0.25">
      <c r="A31" s="1" t="s">
        <v>91</v>
      </c>
      <c r="B31" s="1" t="s">
        <v>89</v>
      </c>
      <c r="C31" s="1" t="s">
        <v>92</v>
      </c>
      <c r="D31" s="1" t="s">
        <v>19</v>
      </c>
      <c r="E31" s="2">
        <v>9</v>
      </c>
      <c r="F31" s="4"/>
      <c r="G31" s="2">
        <f t="shared" si="0"/>
        <v>0</v>
      </c>
    </row>
    <row r="32" spans="1:7" ht="48" x14ac:dyDescent="0.25">
      <c r="A32" s="1" t="s">
        <v>93</v>
      </c>
      <c r="B32" s="1" t="s">
        <v>94</v>
      </c>
      <c r="C32" s="1" t="s">
        <v>95</v>
      </c>
      <c r="D32" s="1" t="s">
        <v>96</v>
      </c>
      <c r="E32" s="2">
        <v>2</v>
      </c>
      <c r="F32" s="4"/>
      <c r="G32" s="2">
        <f t="shared" si="0"/>
        <v>0</v>
      </c>
    </row>
    <row r="33" spans="1:7" ht="48" x14ac:dyDescent="0.25">
      <c r="A33" s="1" t="s">
        <v>97</v>
      </c>
      <c r="B33" s="1" t="s">
        <v>98</v>
      </c>
      <c r="C33" s="1" t="s">
        <v>99</v>
      </c>
      <c r="D33" s="1" t="s">
        <v>96</v>
      </c>
      <c r="E33" s="2">
        <v>2</v>
      </c>
      <c r="F33" s="4"/>
      <c r="G33" s="2">
        <f t="shared" si="0"/>
        <v>0</v>
      </c>
    </row>
    <row r="34" spans="1:7" ht="36" x14ac:dyDescent="0.25">
      <c r="A34" s="1" t="s">
        <v>100</v>
      </c>
      <c r="B34" s="1" t="s">
        <v>101</v>
      </c>
      <c r="C34" s="1" t="s">
        <v>102</v>
      </c>
      <c r="D34" s="1" t="s">
        <v>19</v>
      </c>
      <c r="E34" s="2">
        <v>7</v>
      </c>
      <c r="F34" s="4"/>
      <c r="G34" s="2">
        <f t="shared" si="0"/>
        <v>0</v>
      </c>
    </row>
    <row r="35" spans="1:7" ht="36" x14ac:dyDescent="0.25">
      <c r="A35" s="1" t="s">
        <v>103</v>
      </c>
      <c r="B35" s="1" t="s">
        <v>104</v>
      </c>
      <c r="C35" s="1" t="s">
        <v>105</v>
      </c>
      <c r="D35" s="1" t="s">
        <v>71</v>
      </c>
      <c r="E35" s="2">
        <v>3</v>
      </c>
      <c r="F35" s="4"/>
      <c r="G35" s="2">
        <f t="shared" si="0"/>
        <v>0</v>
      </c>
    </row>
    <row r="36" spans="1:7" ht="36" x14ac:dyDescent="0.25">
      <c r="A36" s="1" t="s">
        <v>106</v>
      </c>
      <c r="B36" s="1" t="s">
        <v>107</v>
      </c>
      <c r="C36" s="1" t="s">
        <v>108</v>
      </c>
      <c r="D36" s="1" t="s">
        <v>71</v>
      </c>
      <c r="E36" s="2">
        <v>2</v>
      </c>
      <c r="F36" s="4"/>
      <c r="G36" s="2">
        <f t="shared" si="0"/>
        <v>0</v>
      </c>
    </row>
    <row r="37" spans="1:7" ht="36" x14ac:dyDescent="0.25">
      <c r="A37" s="1" t="s">
        <v>109</v>
      </c>
      <c r="B37" s="1" t="s">
        <v>107</v>
      </c>
      <c r="C37" s="1" t="s">
        <v>110</v>
      </c>
      <c r="D37" s="1" t="s">
        <v>71</v>
      </c>
      <c r="E37" s="2">
        <v>1</v>
      </c>
      <c r="F37" s="4"/>
      <c r="G37" s="2">
        <f t="shared" si="0"/>
        <v>0</v>
      </c>
    </row>
    <row r="38" spans="1:7" ht="36" x14ac:dyDescent="0.25">
      <c r="A38" s="1" t="s">
        <v>111</v>
      </c>
      <c r="B38" s="1" t="s">
        <v>112</v>
      </c>
      <c r="C38" s="1" t="s">
        <v>113</v>
      </c>
      <c r="D38" s="1" t="s">
        <v>19</v>
      </c>
      <c r="E38" s="2">
        <v>1</v>
      </c>
      <c r="F38" s="4"/>
      <c r="G38" s="2">
        <f t="shared" si="0"/>
        <v>0</v>
      </c>
    </row>
    <row r="39" spans="1:7" ht="36" x14ac:dyDescent="0.25">
      <c r="A39" s="1" t="s">
        <v>114</v>
      </c>
      <c r="B39" s="1" t="s">
        <v>112</v>
      </c>
      <c r="C39" s="1" t="s">
        <v>115</v>
      </c>
      <c r="D39" s="1" t="s">
        <v>19</v>
      </c>
      <c r="E39" s="2">
        <v>1</v>
      </c>
      <c r="F39" s="4"/>
      <c r="G39" s="2">
        <f t="shared" si="0"/>
        <v>0</v>
      </c>
    </row>
    <row r="40" spans="1:7" ht="36" x14ac:dyDescent="0.25">
      <c r="A40" s="1" t="s">
        <v>116</v>
      </c>
      <c r="B40" s="1" t="s">
        <v>117</v>
      </c>
      <c r="C40" s="1" t="s">
        <v>118</v>
      </c>
      <c r="D40" s="1" t="s">
        <v>19</v>
      </c>
      <c r="E40" s="2">
        <v>3</v>
      </c>
      <c r="F40" s="4"/>
      <c r="G40" s="2">
        <f t="shared" si="0"/>
        <v>0</v>
      </c>
    </row>
    <row r="41" spans="1:7" ht="24" x14ac:dyDescent="0.25">
      <c r="A41" s="1" t="s">
        <v>119</v>
      </c>
      <c r="B41" s="1" t="s">
        <v>120</v>
      </c>
      <c r="C41" s="1" t="s">
        <v>121</v>
      </c>
      <c r="D41" s="1" t="s">
        <v>71</v>
      </c>
      <c r="E41" s="2">
        <v>2</v>
      </c>
      <c r="F41" s="4"/>
      <c r="G41" s="2">
        <f t="shared" si="0"/>
        <v>0</v>
      </c>
    </row>
    <row r="42" spans="1:7" ht="24" x14ac:dyDescent="0.25">
      <c r="A42" s="1" t="s">
        <v>122</v>
      </c>
      <c r="B42" s="1" t="s">
        <v>123</v>
      </c>
      <c r="C42" s="1" t="s">
        <v>124</v>
      </c>
      <c r="D42" s="1" t="s">
        <v>125</v>
      </c>
      <c r="E42" s="2">
        <v>2</v>
      </c>
      <c r="F42" s="4"/>
      <c r="G42" s="2">
        <f t="shared" si="0"/>
        <v>0</v>
      </c>
    </row>
    <row r="43" spans="1:7" ht="24" x14ac:dyDescent="0.25">
      <c r="A43" s="1" t="s">
        <v>126</v>
      </c>
      <c r="B43" s="1" t="s">
        <v>127</v>
      </c>
      <c r="C43" s="1" t="s">
        <v>128</v>
      </c>
      <c r="D43" s="1" t="s">
        <v>19</v>
      </c>
      <c r="E43" s="2">
        <v>2</v>
      </c>
      <c r="F43" s="4"/>
      <c r="G43" s="2">
        <f t="shared" si="0"/>
        <v>0</v>
      </c>
    </row>
    <row r="44" spans="1:7" ht="24" x14ac:dyDescent="0.25">
      <c r="A44" s="1" t="s">
        <v>129</v>
      </c>
      <c r="B44" s="1" t="s">
        <v>130</v>
      </c>
      <c r="C44" s="1" t="s">
        <v>131</v>
      </c>
      <c r="D44" s="1" t="s">
        <v>19</v>
      </c>
      <c r="E44" s="2">
        <v>2</v>
      </c>
      <c r="F44" s="4"/>
      <c r="G44" s="2">
        <f t="shared" si="0"/>
        <v>0</v>
      </c>
    </row>
    <row r="45" spans="1:7" ht="24" x14ac:dyDescent="0.25">
      <c r="A45" s="1" t="s">
        <v>132</v>
      </c>
      <c r="B45" s="1" t="s">
        <v>133</v>
      </c>
      <c r="C45" s="1" t="s">
        <v>134</v>
      </c>
      <c r="D45" s="1" t="s">
        <v>19</v>
      </c>
      <c r="E45" s="2">
        <v>2</v>
      </c>
      <c r="F45" s="4"/>
      <c r="G45" s="2">
        <f t="shared" si="0"/>
        <v>0</v>
      </c>
    </row>
    <row r="46" spans="1:7" ht="36" x14ac:dyDescent="0.25">
      <c r="A46" s="1" t="s">
        <v>135</v>
      </c>
      <c r="B46" s="1" t="s">
        <v>136</v>
      </c>
      <c r="C46" s="1" t="s">
        <v>137</v>
      </c>
      <c r="D46" s="1" t="s">
        <v>24</v>
      </c>
      <c r="E46" s="2">
        <v>5.0199999999999996</v>
      </c>
      <c r="F46" s="4"/>
      <c r="G46" s="2">
        <f t="shared" si="0"/>
        <v>0</v>
      </c>
    </row>
    <row r="47" spans="1:7" ht="24" x14ac:dyDescent="0.25">
      <c r="A47" s="1" t="s">
        <v>138</v>
      </c>
      <c r="B47" s="1" t="s">
        <v>139</v>
      </c>
      <c r="C47" s="1" t="s">
        <v>140</v>
      </c>
      <c r="D47" s="1" t="s">
        <v>19</v>
      </c>
      <c r="E47" s="2">
        <v>2</v>
      </c>
      <c r="F47" s="4"/>
      <c r="G47" s="2">
        <f t="shared" si="0"/>
        <v>0</v>
      </c>
    </row>
    <row r="48" spans="1:7" ht="24" x14ac:dyDescent="0.25">
      <c r="A48" s="1" t="s">
        <v>141</v>
      </c>
      <c r="B48" s="1" t="s">
        <v>142</v>
      </c>
      <c r="C48" s="1" t="s">
        <v>143</v>
      </c>
      <c r="D48" s="1" t="s">
        <v>19</v>
      </c>
      <c r="E48" s="2">
        <v>2</v>
      </c>
      <c r="F48" s="4"/>
      <c r="G48" s="2">
        <f t="shared" si="0"/>
        <v>0</v>
      </c>
    </row>
    <row r="49" spans="1:7" ht="24" x14ac:dyDescent="0.25">
      <c r="A49" s="1" t="s">
        <v>144</v>
      </c>
      <c r="B49" s="1" t="s">
        <v>145</v>
      </c>
      <c r="C49" s="1" t="s">
        <v>146</v>
      </c>
      <c r="D49" s="1" t="s">
        <v>19</v>
      </c>
      <c r="E49" s="2">
        <v>2</v>
      </c>
      <c r="F49" s="4"/>
      <c r="G49" s="2">
        <f t="shared" si="0"/>
        <v>0</v>
      </c>
    </row>
    <row r="50" spans="1:7" ht="24" x14ac:dyDescent="0.25">
      <c r="A50" s="1" t="s">
        <v>147</v>
      </c>
      <c r="B50" s="1" t="s">
        <v>148</v>
      </c>
      <c r="C50" s="1" t="s">
        <v>149</v>
      </c>
      <c r="D50" s="1" t="s">
        <v>19</v>
      </c>
      <c r="E50" s="2">
        <v>4</v>
      </c>
      <c r="F50" s="4"/>
      <c r="G50" s="2">
        <f t="shared" si="0"/>
        <v>0</v>
      </c>
    </row>
    <row r="51" spans="1:7" ht="24" x14ac:dyDescent="0.25">
      <c r="A51" s="1" t="s">
        <v>150</v>
      </c>
      <c r="B51" s="1" t="s">
        <v>151</v>
      </c>
      <c r="C51" s="1" t="s">
        <v>152</v>
      </c>
      <c r="D51" s="1" t="s">
        <v>71</v>
      </c>
      <c r="E51" s="2">
        <v>2</v>
      </c>
      <c r="F51" s="4"/>
      <c r="G51" s="2">
        <f t="shared" si="0"/>
        <v>0</v>
      </c>
    </row>
    <row r="52" spans="1:7" ht="24" x14ac:dyDescent="0.25">
      <c r="A52" s="1" t="s">
        <v>153</v>
      </c>
      <c r="B52" s="1" t="s">
        <v>154</v>
      </c>
      <c r="C52" s="1" t="s">
        <v>155</v>
      </c>
      <c r="D52" s="1" t="s">
        <v>54</v>
      </c>
      <c r="E52" s="2">
        <v>26</v>
      </c>
      <c r="F52" s="4"/>
      <c r="G52" s="2">
        <f t="shared" si="0"/>
        <v>0</v>
      </c>
    </row>
    <row r="53" spans="1:7" x14ac:dyDescent="0.25">
      <c r="A53" s="4"/>
      <c r="B53" s="4"/>
      <c r="C53" s="4" t="s">
        <v>156</v>
      </c>
      <c r="D53" s="4"/>
      <c r="E53" s="4"/>
      <c r="F53" s="4"/>
      <c r="G53" s="4">
        <f>SUM(G5:G52)</f>
        <v>0</v>
      </c>
    </row>
    <row r="54" spans="1:7" x14ac:dyDescent="0.25">
      <c r="A54" s="4" t="s">
        <v>157</v>
      </c>
      <c r="B54" s="4"/>
      <c r="C54" s="4" t="s">
        <v>158</v>
      </c>
      <c r="D54" s="4"/>
      <c r="E54" s="4"/>
      <c r="F54" s="4"/>
      <c r="G54" s="4"/>
    </row>
    <row r="55" spans="1:7" ht="36" x14ac:dyDescent="0.25">
      <c r="A55" s="1" t="s">
        <v>159</v>
      </c>
      <c r="B55" s="1" t="s">
        <v>160</v>
      </c>
      <c r="C55" s="1" t="s">
        <v>161</v>
      </c>
      <c r="D55" s="1" t="s">
        <v>24</v>
      </c>
      <c r="E55" s="2">
        <v>0.75</v>
      </c>
      <c r="F55" s="4"/>
      <c r="G55" s="2">
        <f t="shared" ref="G55:G65" si="1">ROUND(E55*F55,2)</f>
        <v>0</v>
      </c>
    </row>
    <row r="56" spans="1:7" ht="24" x14ac:dyDescent="0.25">
      <c r="A56" s="1" t="s">
        <v>162</v>
      </c>
      <c r="B56" s="1" t="s">
        <v>163</v>
      </c>
      <c r="C56" s="1" t="s">
        <v>164</v>
      </c>
      <c r="D56" s="1" t="s">
        <v>19</v>
      </c>
      <c r="E56" s="2">
        <v>2</v>
      </c>
      <c r="F56" s="4"/>
      <c r="G56" s="2">
        <f t="shared" si="1"/>
        <v>0</v>
      </c>
    </row>
    <row r="57" spans="1:7" ht="24" x14ac:dyDescent="0.25">
      <c r="A57" s="1" t="s">
        <v>165</v>
      </c>
      <c r="B57" s="1" t="s">
        <v>166</v>
      </c>
      <c r="C57" s="1" t="s">
        <v>167</v>
      </c>
      <c r="D57" s="1" t="s">
        <v>24</v>
      </c>
      <c r="E57" s="2">
        <v>3.6</v>
      </c>
      <c r="F57" s="4"/>
      <c r="G57" s="2">
        <f t="shared" si="1"/>
        <v>0</v>
      </c>
    </row>
    <row r="58" spans="1:7" ht="24" x14ac:dyDescent="0.25">
      <c r="A58" s="1" t="s">
        <v>168</v>
      </c>
      <c r="B58" s="1" t="s">
        <v>166</v>
      </c>
      <c r="C58" s="1" t="s">
        <v>169</v>
      </c>
      <c r="D58" s="1" t="s">
        <v>24</v>
      </c>
      <c r="E58" s="2">
        <v>1.6</v>
      </c>
      <c r="F58" s="4"/>
      <c r="G58" s="2">
        <f t="shared" si="1"/>
        <v>0</v>
      </c>
    </row>
    <row r="59" spans="1:7" ht="24" x14ac:dyDescent="0.25">
      <c r="A59" s="1" t="s">
        <v>170</v>
      </c>
      <c r="B59" s="1" t="s">
        <v>171</v>
      </c>
      <c r="C59" s="1" t="s">
        <v>172</v>
      </c>
      <c r="D59" s="1" t="s">
        <v>24</v>
      </c>
      <c r="E59" s="2">
        <v>5.2</v>
      </c>
      <c r="F59" s="4"/>
      <c r="G59" s="2">
        <f t="shared" si="1"/>
        <v>0</v>
      </c>
    </row>
    <row r="60" spans="1:7" ht="24" x14ac:dyDescent="0.25">
      <c r="A60" s="1" t="s">
        <v>173</v>
      </c>
      <c r="B60" s="1" t="s">
        <v>174</v>
      </c>
      <c r="C60" s="1" t="s">
        <v>175</v>
      </c>
      <c r="D60" s="1" t="s">
        <v>71</v>
      </c>
      <c r="E60" s="2">
        <v>2</v>
      </c>
      <c r="F60" s="4"/>
      <c r="G60" s="2">
        <f t="shared" si="1"/>
        <v>0</v>
      </c>
    </row>
    <row r="61" spans="1:7" ht="24" x14ac:dyDescent="0.25">
      <c r="A61" s="1" t="s">
        <v>176</v>
      </c>
      <c r="B61" s="1" t="s">
        <v>177</v>
      </c>
      <c r="C61" s="1" t="s">
        <v>178</v>
      </c>
      <c r="D61" s="1" t="s">
        <v>64</v>
      </c>
      <c r="E61" s="2">
        <v>0.2</v>
      </c>
      <c r="F61" s="4"/>
      <c r="G61" s="2">
        <f t="shared" si="1"/>
        <v>0</v>
      </c>
    </row>
    <row r="62" spans="1:7" ht="48" x14ac:dyDescent="0.25">
      <c r="A62" s="1" t="s">
        <v>179</v>
      </c>
      <c r="B62" s="1" t="s">
        <v>180</v>
      </c>
      <c r="C62" s="1" t="s">
        <v>181</v>
      </c>
      <c r="D62" s="1" t="s">
        <v>19</v>
      </c>
      <c r="E62" s="2">
        <v>2</v>
      </c>
      <c r="F62" s="4"/>
      <c r="G62" s="2">
        <f t="shared" si="1"/>
        <v>0</v>
      </c>
    </row>
    <row r="63" spans="1:7" ht="24" x14ac:dyDescent="0.25">
      <c r="A63" s="1" t="s">
        <v>182</v>
      </c>
      <c r="B63" s="1" t="s">
        <v>183</v>
      </c>
      <c r="C63" s="1" t="s">
        <v>184</v>
      </c>
      <c r="D63" s="1" t="s">
        <v>24</v>
      </c>
      <c r="E63" s="2">
        <v>3.5</v>
      </c>
      <c r="F63" s="4"/>
      <c r="G63" s="2">
        <f t="shared" si="1"/>
        <v>0</v>
      </c>
    </row>
    <row r="64" spans="1:7" ht="24" x14ac:dyDescent="0.25">
      <c r="A64" s="1" t="s">
        <v>185</v>
      </c>
      <c r="B64" s="1" t="s">
        <v>186</v>
      </c>
      <c r="C64" s="1" t="s">
        <v>187</v>
      </c>
      <c r="D64" s="1" t="s">
        <v>24</v>
      </c>
      <c r="E64" s="2">
        <v>43.4</v>
      </c>
      <c r="F64" s="4"/>
      <c r="G64" s="2">
        <f t="shared" si="1"/>
        <v>0</v>
      </c>
    </row>
    <row r="65" spans="1:7" ht="24" x14ac:dyDescent="0.25">
      <c r="A65" s="1" t="s">
        <v>188</v>
      </c>
      <c r="B65" s="1" t="s">
        <v>40</v>
      </c>
      <c r="C65" s="1" t="s">
        <v>41</v>
      </c>
      <c r="D65" s="1" t="s">
        <v>24</v>
      </c>
      <c r="E65" s="2">
        <v>43.4</v>
      </c>
      <c r="F65" s="4"/>
      <c r="G65" s="2">
        <f t="shared" si="1"/>
        <v>0</v>
      </c>
    </row>
    <row r="66" spans="1:7" x14ac:dyDescent="0.25">
      <c r="A66" s="4"/>
      <c r="B66" s="4"/>
      <c r="C66" s="4" t="s">
        <v>189</v>
      </c>
      <c r="D66" s="4"/>
      <c r="E66" s="4"/>
      <c r="F66" s="4"/>
      <c r="G66" s="4">
        <f>SUM(G55:G65)</f>
        <v>0</v>
      </c>
    </row>
    <row r="67" spans="1:7" x14ac:dyDescent="0.25">
      <c r="A67" s="4" t="s">
        <v>190</v>
      </c>
      <c r="B67" s="4"/>
      <c r="C67" s="4" t="s">
        <v>191</v>
      </c>
      <c r="D67" s="4"/>
      <c r="E67" s="4"/>
      <c r="F67" s="4"/>
      <c r="G67" s="4"/>
    </row>
    <row r="68" spans="1:7" ht="24" x14ac:dyDescent="0.25">
      <c r="A68" s="1" t="s">
        <v>192</v>
      </c>
      <c r="B68" s="1" t="s">
        <v>193</v>
      </c>
      <c r="C68" s="1" t="s">
        <v>194</v>
      </c>
      <c r="D68" s="1" t="s">
        <v>54</v>
      </c>
      <c r="E68" s="2">
        <v>4</v>
      </c>
      <c r="F68" s="4"/>
      <c r="G68" s="2">
        <f t="shared" ref="G68:G78" si="2">ROUND(E68*F68,2)</f>
        <v>0</v>
      </c>
    </row>
    <row r="69" spans="1:7" ht="24" x14ac:dyDescent="0.25">
      <c r="A69" s="1" t="s">
        <v>195</v>
      </c>
      <c r="B69" s="1" t="s">
        <v>196</v>
      </c>
      <c r="C69" s="1" t="s">
        <v>197</v>
      </c>
      <c r="D69" s="1" t="s">
        <v>54</v>
      </c>
      <c r="E69" s="2">
        <v>4</v>
      </c>
      <c r="F69" s="4"/>
      <c r="G69" s="2">
        <f t="shared" si="2"/>
        <v>0</v>
      </c>
    </row>
    <row r="70" spans="1:7" ht="36" x14ac:dyDescent="0.25">
      <c r="A70" s="1" t="s">
        <v>198</v>
      </c>
      <c r="B70" s="1" t="s">
        <v>199</v>
      </c>
      <c r="C70" s="1" t="s">
        <v>200</v>
      </c>
      <c r="D70" s="1" t="s">
        <v>54</v>
      </c>
      <c r="E70" s="2">
        <v>4</v>
      </c>
      <c r="F70" s="4"/>
      <c r="G70" s="2">
        <f t="shared" si="2"/>
        <v>0</v>
      </c>
    </row>
    <row r="71" spans="1:7" ht="36" x14ac:dyDescent="0.25">
      <c r="A71" s="1" t="s">
        <v>201</v>
      </c>
      <c r="B71" s="1" t="s">
        <v>202</v>
      </c>
      <c r="C71" s="1" t="s">
        <v>203</v>
      </c>
      <c r="D71" s="1" t="s">
        <v>54</v>
      </c>
      <c r="E71" s="2">
        <v>1.2</v>
      </c>
      <c r="F71" s="4"/>
      <c r="G71" s="2">
        <f t="shared" si="2"/>
        <v>0</v>
      </c>
    </row>
    <row r="72" spans="1:7" ht="24" x14ac:dyDescent="0.25">
      <c r="A72" s="1" t="s">
        <v>204</v>
      </c>
      <c r="B72" s="1" t="s">
        <v>89</v>
      </c>
      <c r="C72" s="1" t="s">
        <v>92</v>
      </c>
      <c r="D72" s="1" t="s">
        <v>19</v>
      </c>
      <c r="E72" s="2">
        <v>4</v>
      </c>
      <c r="F72" s="4"/>
      <c r="G72" s="2">
        <f t="shared" si="2"/>
        <v>0</v>
      </c>
    </row>
    <row r="73" spans="1:7" ht="24" x14ac:dyDescent="0.25">
      <c r="A73" s="1" t="s">
        <v>205</v>
      </c>
      <c r="B73" s="1" t="s">
        <v>89</v>
      </c>
      <c r="C73" s="1" t="s">
        <v>90</v>
      </c>
      <c r="D73" s="1" t="s">
        <v>19</v>
      </c>
      <c r="E73" s="2">
        <v>2</v>
      </c>
      <c r="F73" s="4"/>
      <c r="G73" s="2">
        <f t="shared" si="2"/>
        <v>0</v>
      </c>
    </row>
    <row r="74" spans="1:7" ht="36" x14ac:dyDescent="0.25">
      <c r="A74" s="1" t="s">
        <v>206</v>
      </c>
      <c r="B74" s="1" t="s">
        <v>207</v>
      </c>
      <c r="C74" s="1" t="s">
        <v>208</v>
      </c>
      <c r="D74" s="1" t="s">
        <v>54</v>
      </c>
      <c r="E74" s="2">
        <v>4</v>
      </c>
      <c r="F74" s="4"/>
      <c r="G74" s="2">
        <f t="shared" si="2"/>
        <v>0</v>
      </c>
    </row>
    <row r="75" spans="1:7" ht="24" x14ac:dyDescent="0.25">
      <c r="A75" s="1" t="s">
        <v>209</v>
      </c>
      <c r="B75" s="1" t="s">
        <v>210</v>
      </c>
      <c r="C75" s="1" t="s">
        <v>211</v>
      </c>
      <c r="D75" s="1" t="s">
        <v>54</v>
      </c>
      <c r="E75" s="2">
        <v>1.2</v>
      </c>
      <c r="F75" s="4"/>
      <c r="G75" s="2">
        <f t="shared" si="2"/>
        <v>0</v>
      </c>
    </row>
    <row r="76" spans="1:7" ht="24" x14ac:dyDescent="0.25">
      <c r="A76" s="1" t="s">
        <v>212</v>
      </c>
      <c r="B76" s="1" t="s">
        <v>17</v>
      </c>
      <c r="C76" s="1" t="s">
        <v>213</v>
      </c>
      <c r="D76" s="1" t="s">
        <v>19</v>
      </c>
      <c r="E76" s="2">
        <v>1</v>
      </c>
      <c r="F76" s="4"/>
      <c r="G76" s="2">
        <f t="shared" si="2"/>
        <v>0</v>
      </c>
    </row>
    <row r="77" spans="1:7" ht="24" x14ac:dyDescent="0.25">
      <c r="A77" s="1" t="s">
        <v>214</v>
      </c>
      <c r="B77" s="1" t="s">
        <v>20</v>
      </c>
      <c r="C77" s="1" t="s">
        <v>21</v>
      </c>
      <c r="D77" s="1" t="s">
        <v>19</v>
      </c>
      <c r="E77" s="2">
        <v>1</v>
      </c>
      <c r="F77" s="4"/>
      <c r="G77" s="2">
        <f t="shared" si="2"/>
        <v>0</v>
      </c>
    </row>
    <row r="78" spans="1:7" ht="36" x14ac:dyDescent="0.25">
      <c r="A78" s="1" t="s">
        <v>215</v>
      </c>
      <c r="B78" s="1" t="s">
        <v>59</v>
      </c>
      <c r="C78" s="1" t="s">
        <v>60</v>
      </c>
      <c r="D78" s="1" t="s">
        <v>24</v>
      </c>
      <c r="E78" s="2">
        <v>1.8</v>
      </c>
      <c r="F78" s="4"/>
      <c r="G78" s="2">
        <f t="shared" si="2"/>
        <v>0</v>
      </c>
    </row>
    <row r="79" spans="1:7" x14ac:dyDescent="0.25">
      <c r="A79" s="4"/>
      <c r="B79" s="4"/>
      <c r="C79" s="4" t="s">
        <v>216</v>
      </c>
      <c r="D79" s="4"/>
      <c r="E79" s="4"/>
      <c r="F79" s="4"/>
      <c r="G79" s="4">
        <f>SUM(G68:G78)</f>
        <v>0</v>
      </c>
    </row>
    <row r="80" spans="1:7" x14ac:dyDescent="0.25">
      <c r="A80" s="4" t="s">
        <v>217</v>
      </c>
      <c r="B80" s="4"/>
      <c r="C80" s="4" t="s">
        <v>218</v>
      </c>
      <c r="D80" s="4"/>
      <c r="E80" s="4"/>
      <c r="F80" s="4"/>
      <c r="G80" s="4"/>
    </row>
    <row r="81" spans="1:7" ht="36" x14ac:dyDescent="0.25">
      <c r="A81" s="1" t="s">
        <v>219</v>
      </c>
      <c r="B81" s="1" t="s">
        <v>220</v>
      </c>
      <c r="C81" s="1" t="s">
        <v>221</v>
      </c>
      <c r="D81" s="1" t="s">
        <v>24</v>
      </c>
      <c r="E81" s="2">
        <v>11.22</v>
      </c>
      <c r="F81" s="4"/>
      <c r="G81" s="2">
        <f>ROUND(E81*F81,2)</f>
        <v>0</v>
      </c>
    </row>
    <row r="82" spans="1:7" x14ac:dyDescent="0.25">
      <c r="A82" s="4"/>
      <c r="B82" s="4"/>
      <c r="C82" s="4" t="s">
        <v>222</v>
      </c>
      <c r="D82" s="4"/>
      <c r="E82" s="4"/>
      <c r="F82" s="4"/>
      <c r="G82" s="4">
        <f>G81</f>
        <v>0</v>
      </c>
    </row>
    <row r="83" spans="1:7" x14ac:dyDescent="0.25">
      <c r="A83" s="4" t="s">
        <v>223</v>
      </c>
      <c r="B83" s="4"/>
      <c r="C83" s="4" t="s">
        <v>224</v>
      </c>
      <c r="D83" s="4"/>
      <c r="E83" s="4"/>
      <c r="F83" s="4"/>
      <c r="G83" s="4"/>
    </row>
    <row r="84" spans="1:7" ht="24" x14ac:dyDescent="0.25">
      <c r="A84" s="1" t="s">
        <v>225</v>
      </c>
      <c r="B84" s="1" t="s">
        <v>31</v>
      </c>
      <c r="C84" s="1" t="s">
        <v>226</v>
      </c>
      <c r="D84" s="1" t="s">
        <v>24</v>
      </c>
      <c r="E84" s="2">
        <v>101.35</v>
      </c>
      <c r="F84" s="4"/>
      <c r="G84" s="2">
        <f t="shared" ref="G84:G100" si="3">ROUND(E84*F84,2)</f>
        <v>0</v>
      </c>
    </row>
    <row r="85" spans="1:7" ht="24" x14ac:dyDescent="0.25">
      <c r="A85" s="1" t="s">
        <v>227</v>
      </c>
      <c r="B85" s="1" t="s">
        <v>228</v>
      </c>
      <c r="C85" s="1" t="s">
        <v>229</v>
      </c>
      <c r="D85" s="1" t="s">
        <v>24</v>
      </c>
      <c r="E85" s="2">
        <v>42.99</v>
      </c>
      <c r="F85" s="4"/>
      <c r="G85" s="2">
        <f t="shared" si="3"/>
        <v>0</v>
      </c>
    </row>
    <row r="86" spans="1:7" ht="24" x14ac:dyDescent="0.25">
      <c r="A86" s="1" t="s">
        <v>230</v>
      </c>
      <c r="B86" s="1" t="s">
        <v>186</v>
      </c>
      <c r="C86" s="1" t="s">
        <v>187</v>
      </c>
      <c r="D86" s="1" t="s">
        <v>24</v>
      </c>
      <c r="E86" s="2">
        <v>144.34</v>
      </c>
      <c r="F86" s="4"/>
      <c r="G86" s="2">
        <f t="shared" si="3"/>
        <v>0</v>
      </c>
    </row>
    <row r="87" spans="1:7" ht="24" x14ac:dyDescent="0.25">
      <c r="A87" s="1" t="s">
        <v>231</v>
      </c>
      <c r="B87" s="1" t="s">
        <v>232</v>
      </c>
      <c r="C87" s="1" t="s">
        <v>233</v>
      </c>
      <c r="D87" s="1" t="s">
        <v>24</v>
      </c>
      <c r="E87" s="2">
        <v>42.99</v>
      </c>
      <c r="F87" s="4"/>
      <c r="G87" s="2">
        <f t="shared" si="3"/>
        <v>0</v>
      </c>
    </row>
    <row r="88" spans="1:7" ht="48" x14ac:dyDescent="0.25">
      <c r="A88" s="1" t="s">
        <v>234</v>
      </c>
      <c r="B88" s="1" t="s">
        <v>235</v>
      </c>
      <c r="C88" s="1" t="s">
        <v>236</v>
      </c>
      <c r="D88" s="1" t="s">
        <v>24</v>
      </c>
      <c r="E88" s="2">
        <v>42.99</v>
      </c>
      <c r="F88" s="4"/>
      <c r="G88" s="2">
        <f t="shared" si="3"/>
        <v>0</v>
      </c>
    </row>
    <row r="89" spans="1:7" ht="48" x14ac:dyDescent="0.25">
      <c r="A89" s="1" t="s">
        <v>237</v>
      </c>
      <c r="B89" s="1" t="s">
        <v>238</v>
      </c>
      <c r="C89" s="1" t="s">
        <v>239</v>
      </c>
      <c r="D89" s="1" t="s">
        <v>24</v>
      </c>
      <c r="E89" s="2">
        <v>42.99</v>
      </c>
      <c r="F89" s="4"/>
      <c r="G89" s="2">
        <f t="shared" si="3"/>
        <v>0</v>
      </c>
    </row>
    <row r="90" spans="1:7" ht="36" x14ac:dyDescent="0.25">
      <c r="A90" s="1" t="s">
        <v>240</v>
      </c>
      <c r="B90" s="1" t="s">
        <v>241</v>
      </c>
      <c r="C90" s="1" t="s">
        <v>242</v>
      </c>
      <c r="D90" s="1" t="s">
        <v>24</v>
      </c>
      <c r="E90" s="2">
        <v>42.99</v>
      </c>
      <c r="F90" s="4"/>
      <c r="G90" s="2">
        <f t="shared" si="3"/>
        <v>0</v>
      </c>
    </row>
    <row r="91" spans="1:7" ht="24" x14ac:dyDescent="0.25">
      <c r="A91" s="1" t="s">
        <v>243</v>
      </c>
      <c r="B91" s="1" t="s">
        <v>244</v>
      </c>
      <c r="C91" s="1" t="s">
        <v>245</v>
      </c>
      <c r="D91" s="1" t="s">
        <v>24</v>
      </c>
      <c r="E91" s="2">
        <v>101.35</v>
      </c>
      <c r="F91" s="4"/>
      <c r="G91" s="2">
        <f t="shared" si="3"/>
        <v>0</v>
      </c>
    </row>
    <row r="92" spans="1:7" ht="24" x14ac:dyDescent="0.25">
      <c r="A92" s="1" t="s">
        <v>246</v>
      </c>
      <c r="B92" s="1" t="s">
        <v>40</v>
      </c>
      <c r="C92" s="1" t="s">
        <v>41</v>
      </c>
      <c r="D92" s="1" t="s">
        <v>24</v>
      </c>
      <c r="E92" s="2">
        <v>101.35</v>
      </c>
      <c r="F92" s="4"/>
      <c r="G92" s="2">
        <f t="shared" si="3"/>
        <v>0</v>
      </c>
    </row>
    <row r="93" spans="1:7" ht="24" x14ac:dyDescent="0.25">
      <c r="A93" s="1" t="s">
        <v>247</v>
      </c>
      <c r="B93" s="1" t="s">
        <v>248</v>
      </c>
      <c r="C93" s="1" t="s">
        <v>249</v>
      </c>
      <c r="D93" s="1" t="s">
        <v>19</v>
      </c>
      <c r="E93" s="2">
        <v>3</v>
      </c>
      <c r="F93" s="4"/>
      <c r="G93" s="2">
        <f t="shared" si="3"/>
        <v>0</v>
      </c>
    </row>
    <row r="94" spans="1:7" ht="24" x14ac:dyDescent="0.25">
      <c r="A94" s="1" t="s">
        <v>250</v>
      </c>
      <c r="B94" s="1" t="s">
        <v>148</v>
      </c>
      <c r="C94" s="1" t="s">
        <v>149</v>
      </c>
      <c r="D94" s="1" t="s">
        <v>19</v>
      </c>
      <c r="E94" s="2">
        <v>3</v>
      </c>
      <c r="F94" s="4"/>
      <c r="G94" s="2">
        <f t="shared" si="3"/>
        <v>0</v>
      </c>
    </row>
    <row r="95" spans="1:7" ht="24" x14ac:dyDescent="0.25">
      <c r="A95" s="1" t="s">
        <v>251</v>
      </c>
      <c r="B95" s="1" t="s">
        <v>252</v>
      </c>
      <c r="C95" s="1" t="s">
        <v>253</v>
      </c>
      <c r="D95" s="1" t="s">
        <v>54</v>
      </c>
      <c r="E95" s="2">
        <v>28.64</v>
      </c>
      <c r="F95" s="4"/>
      <c r="G95" s="2">
        <f t="shared" si="3"/>
        <v>0</v>
      </c>
    </row>
    <row r="96" spans="1:7" ht="24" x14ac:dyDescent="0.25">
      <c r="A96" s="1" t="s">
        <v>254</v>
      </c>
      <c r="B96" s="1" t="s">
        <v>69</v>
      </c>
      <c r="C96" s="1" t="s">
        <v>70</v>
      </c>
      <c r="D96" s="1" t="s">
        <v>71</v>
      </c>
      <c r="E96" s="2">
        <v>1</v>
      </c>
      <c r="F96" s="4"/>
      <c r="G96" s="2">
        <f t="shared" si="3"/>
        <v>0</v>
      </c>
    </row>
    <row r="97" spans="1:7" ht="24" x14ac:dyDescent="0.25">
      <c r="A97" s="1" t="s">
        <v>255</v>
      </c>
      <c r="B97" s="1" t="s">
        <v>256</v>
      </c>
      <c r="C97" s="1" t="s">
        <v>257</v>
      </c>
      <c r="D97" s="1" t="s">
        <v>19</v>
      </c>
      <c r="E97" s="2">
        <v>2</v>
      </c>
      <c r="F97" s="4"/>
      <c r="G97" s="2">
        <f t="shared" si="3"/>
        <v>0</v>
      </c>
    </row>
    <row r="98" spans="1:7" ht="24" x14ac:dyDescent="0.25">
      <c r="A98" s="1" t="s">
        <v>258</v>
      </c>
      <c r="B98" s="1" t="s">
        <v>259</v>
      </c>
      <c r="C98" s="1" t="s">
        <v>260</v>
      </c>
      <c r="D98" s="1" t="s">
        <v>19</v>
      </c>
      <c r="E98" s="2">
        <v>1</v>
      </c>
      <c r="F98" s="4"/>
      <c r="G98" s="2">
        <f t="shared" si="3"/>
        <v>0</v>
      </c>
    </row>
    <row r="99" spans="1:7" ht="24" x14ac:dyDescent="0.25">
      <c r="A99" s="1" t="s">
        <v>261</v>
      </c>
      <c r="B99" s="1" t="s">
        <v>163</v>
      </c>
      <c r="C99" s="1" t="s">
        <v>164</v>
      </c>
      <c r="D99" s="1" t="s">
        <v>19</v>
      </c>
      <c r="E99" s="2">
        <v>1</v>
      </c>
      <c r="F99" s="4"/>
      <c r="G99" s="2">
        <f t="shared" si="3"/>
        <v>0</v>
      </c>
    </row>
    <row r="100" spans="1:7" ht="36" x14ac:dyDescent="0.25">
      <c r="A100" s="1" t="s">
        <v>262</v>
      </c>
      <c r="B100" s="1" t="s">
        <v>59</v>
      </c>
      <c r="C100" s="1" t="s">
        <v>263</v>
      </c>
      <c r="D100" s="1" t="s">
        <v>24</v>
      </c>
      <c r="E100" s="2">
        <v>1.8</v>
      </c>
      <c r="F100" s="4"/>
      <c r="G100" s="2">
        <f t="shared" si="3"/>
        <v>0</v>
      </c>
    </row>
    <row r="101" spans="1:7" x14ac:dyDescent="0.25">
      <c r="A101" s="4"/>
      <c r="B101" s="4"/>
      <c r="C101" s="4" t="s">
        <v>264</v>
      </c>
      <c r="D101" s="4"/>
      <c r="E101" s="4"/>
      <c r="F101" s="4"/>
      <c r="G101" s="4">
        <f>SUM(G84:G100)</f>
        <v>0</v>
      </c>
    </row>
    <row r="102" spans="1:7" x14ac:dyDescent="0.25">
      <c r="A102" s="4" t="s">
        <v>265</v>
      </c>
      <c r="B102" s="4"/>
      <c r="C102" s="4" t="s">
        <v>266</v>
      </c>
      <c r="D102" s="4"/>
      <c r="E102" s="4"/>
      <c r="F102" s="4"/>
      <c r="G102" s="4"/>
    </row>
    <row r="103" spans="1:7" ht="24" x14ac:dyDescent="0.25">
      <c r="A103" s="1" t="s">
        <v>267</v>
      </c>
      <c r="B103" s="1" t="s">
        <v>268</v>
      </c>
      <c r="C103" s="1" t="s">
        <v>269</v>
      </c>
      <c r="D103" s="1" t="s">
        <v>24</v>
      </c>
      <c r="E103" s="2">
        <v>3.95</v>
      </c>
      <c r="F103" s="4"/>
      <c r="G103" s="2">
        <f t="shared" ref="G103:G116" si="4">ROUND(E103*F103,2)</f>
        <v>0</v>
      </c>
    </row>
    <row r="104" spans="1:7" ht="24" x14ac:dyDescent="0.25">
      <c r="A104" s="1" t="s">
        <v>270</v>
      </c>
      <c r="B104" s="1" t="s">
        <v>271</v>
      </c>
      <c r="C104" s="1" t="s">
        <v>272</v>
      </c>
      <c r="D104" s="1" t="s">
        <v>19</v>
      </c>
      <c r="E104" s="2">
        <v>1</v>
      </c>
      <c r="F104" s="4"/>
      <c r="G104" s="2">
        <f t="shared" si="4"/>
        <v>0</v>
      </c>
    </row>
    <row r="105" spans="1:7" ht="36" x14ac:dyDescent="0.25">
      <c r="A105" s="1" t="s">
        <v>273</v>
      </c>
      <c r="B105" s="1" t="s">
        <v>37</v>
      </c>
      <c r="C105" s="1" t="s">
        <v>38</v>
      </c>
      <c r="D105" s="1" t="s">
        <v>24</v>
      </c>
      <c r="E105" s="2">
        <v>16.5</v>
      </c>
      <c r="F105" s="4"/>
      <c r="G105" s="2">
        <f t="shared" si="4"/>
        <v>0</v>
      </c>
    </row>
    <row r="106" spans="1:7" ht="24" x14ac:dyDescent="0.25">
      <c r="A106" s="1" t="s">
        <v>274</v>
      </c>
      <c r="B106" s="1" t="s">
        <v>148</v>
      </c>
      <c r="C106" s="1" t="s">
        <v>149</v>
      </c>
      <c r="D106" s="1" t="s">
        <v>19</v>
      </c>
      <c r="E106" s="2">
        <v>2</v>
      </c>
      <c r="F106" s="4"/>
      <c r="G106" s="2">
        <f t="shared" si="4"/>
        <v>0</v>
      </c>
    </row>
    <row r="107" spans="1:7" ht="24" x14ac:dyDescent="0.25">
      <c r="A107" s="1" t="s">
        <v>275</v>
      </c>
      <c r="B107" s="1" t="s">
        <v>31</v>
      </c>
      <c r="C107" s="1" t="s">
        <v>226</v>
      </c>
      <c r="D107" s="1" t="s">
        <v>24</v>
      </c>
      <c r="E107" s="2">
        <v>40.450000000000003</v>
      </c>
      <c r="F107" s="4"/>
      <c r="G107" s="2">
        <f t="shared" si="4"/>
        <v>0</v>
      </c>
    </row>
    <row r="108" spans="1:7" ht="24" x14ac:dyDescent="0.25">
      <c r="A108" s="1" t="s">
        <v>276</v>
      </c>
      <c r="B108" s="1" t="s">
        <v>186</v>
      </c>
      <c r="C108" s="1" t="s">
        <v>187</v>
      </c>
      <c r="D108" s="1" t="s">
        <v>24</v>
      </c>
      <c r="E108" s="2">
        <v>54.7</v>
      </c>
      <c r="F108" s="4"/>
      <c r="G108" s="2">
        <f t="shared" si="4"/>
        <v>0</v>
      </c>
    </row>
    <row r="109" spans="1:7" ht="24" x14ac:dyDescent="0.25">
      <c r="A109" s="1" t="s">
        <v>277</v>
      </c>
      <c r="B109" s="1" t="s">
        <v>232</v>
      </c>
      <c r="C109" s="1" t="s">
        <v>233</v>
      </c>
      <c r="D109" s="1" t="s">
        <v>24</v>
      </c>
      <c r="E109" s="2">
        <v>22.55</v>
      </c>
      <c r="F109" s="4"/>
      <c r="G109" s="2">
        <f t="shared" si="4"/>
        <v>0</v>
      </c>
    </row>
    <row r="110" spans="1:7" ht="48" x14ac:dyDescent="0.25">
      <c r="A110" s="1" t="s">
        <v>278</v>
      </c>
      <c r="B110" s="1" t="s">
        <v>235</v>
      </c>
      <c r="C110" s="1" t="s">
        <v>236</v>
      </c>
      <c r="D110" s="1" t="s">
        <v>24</v>
      </c>
      <c r="E110" s="2">
        <v>22.55</v>
      </c>
      <c r="F110" s="4"/>
      <c r="G110" s="2">
        <f t="shared" si="4"/>
        <v>0</v>
      </c>
    </row>
    <row r="111" spans="1:7" ht="48" x14ac:dyDescent="0.25">
      <c r="A111" s="1" t="s">
        <v>279</v>
      </c>
      <c r="B111" s="1" t="s">
        <v>238</v>
      </c>
      <c r="C111" s="1" t="s">
        <v>239</v>
      </c>
      <c r="D111" s="1" t="s">
        <v>24</v>
      </c>
      <c r="E111" s="2">
        <v>22.55</v>
      </c>
      <c r="F111" s="4"/>
      <c r="G111" s="2">
        <f t="shared" si="4"/>
        <v>0</v>
      </c>
    </row>
    <row r="112" spans="1:7" ht="36" x14ac:dyDescent="0.25">
      <c r="A112" s="1" t="s">
        <v>280</v>
      </c>
      <c r="B112" s="1" t="s">
        <v>241</v>
      </c>
      <c r="C112" s="1" t="s">
        <v>242</v>
      </c>
      <c r="D112" s="1" t="s">
        <v>24</v>
      </c>
      <c r="E112" s="2">
        <v>22.55</v>
      </c>
      <c r="F112" s="4"/>
      <c r="G112" s="2">
        <f t="shared" si="4"/>
        <v>0</v>
      </c>
    </row>
    <row r="113" spans="1:7" ht="24" x14ac:dyDescent="0.25">
      <c r="A113" s="1" t="s">
        <v>281</v>
      </c>
      <c r="B113" s="1" t="s">
        <v>244</v>
      </c>
      <c r="C113" s="1" t="s">
        <v>245</v>
      </c>
      <c r="D113" s="1" t="s">
        <v>24</v>
      </c>
      <c r="E113" s="2">
        <v>34.15</v>
      </c>
      <c r="F113" s="4"/>
      <c r="G113" s="2">
        <f t="shared" si="4"/>
        <v>0</v>
      </c>
    </row>
    <row r="114" spans="1:7" ht="24" x14ac:dyDescent="0.25">
      <c r="A114" s="1" t="s">
        <v>282</v>
      </c>
      <c r="B114" s="1" t="s">
        <v>40</v>
      </c>
      <c r="C114" s="1" t="s">
        <v>41</v>
      </c>
      <c r="D114" s="1" t="s">
        <v>24</v>
      </c>
      <c r="E114" s="2">
        <v>50.65</v>
      </c>
      <c r="F114" s="4"/>
      <c r="G114" s="2">
        <f t="shared" si="4"/>
        <v>0</v>
      </c>
    </row>
    <row r="115" spans="1:7" ht="24" x14ac:dyDescent="0.25">
      <c r="A115" s="1" t="s">
        <v>283</v>
      </c>
      <c r="B115" s="1" t="s">
        <v>163</v>
      </c>
      <c r="C115" s="1" t="s">
        <v>164</v>
      </c>
      <c r="D115" s="1" t="s">
        <v>19</v>
      </c>
      <c r="E115" s="2">
        <v>1</v>
      </c>
      <c r="F115" s="4"/>
      <c r="G115" s="2">
        <f t="shared" si="4"/>
        <v>0</v>
      </c>
    </row>
    <row r="116" spans="1:7" ht="36" x14ac:dyDescent="0.25">
      <c r="A116" s="1" t="s">
        <v>284</v>
      </c>
      <c r="B116" s="1" t="s">
        <v>59</v>
      </c>
      <c r="C116" s="1" t="s">
        <v>263</v>
      </c>
      <c r="D116" s="1" t="s">
        <v>24</v>
      </c>
      <c r="E116" s="2">
        <v>1.8</v>
      </c>
      <c r="F116" s="4"/>
      <c r="G116" s="2">
        <f t="shared" si="4"/>
        <v>0</v>
      </c>
    </row>
    <row r="117" spans="1:7" x14ac:dyDescent="0.25">
      <c r="A117" s="4"/>
      <c r="B117" s="4"/>
      <c r="C117" s="4" t="s">
        <v>285</v>
      </c>
      <c r="D117" s="4"/>
      <c r="E117" s="4"/>
      <c r="F117" s="4"/>
      <c r="G117" s="4">
        <f>SUM(G103:G116)</f>
        <v>0</v>
      </c>
    </row>
    <row r="118" spans="1:7" x14ac:dyDescent="0.25">
      <c r="A118" s="4" t="s">
        <v>286</v>
      </c>
      <c r="B118" s="4"/>
      <c r="C118" s="4" t="s">
        <v>287</v>
      </c>
      <c r="D118" s="4"/>
      <c r="E118" s="4"/>
      <c r="F118" s="4"/>
      <c r="G118" s="4"/>
    </row>
    <row r="119" spans="1:7" ht="24" x14ac:dyDescent="0.25">
      <c r="A119" s="1" t="s">
        <v>288</v>
      </c>
      <c r="B119" s="1" t="s">
        <v>31</v>
      </c>
      <c r="C119" s="1" t="s">
        <v>226</v>
      </c>
      <c r="D119" s="1" t="s">
        <v>24</v>
      </c>
      <c r="E119" s="2">
        <v>122.65</v>
      </c>
      <c r="F119" s="4"/>
      <c r="G119" s="2">
        <f t="shared" ref="G119:G127" si="5">ROUND(E119*F119,2)</f>
        <v>0</v>
      </c>
    </row>
    <row r="120" spans="1:7" ht="24" x14ac:dyDescent="0.25">
      <c r="A120" s="1" t="s">
        <v>289</v>
      </c>
      <c r="B120" s="1" t="s">
        <v>290</v>
      </c>
      <c r="C120" s="1" t="s">
        <v>291</v>
      </c>
      <c r="D120" s="1" t="s">
        <v>24</v>
      </c>
      <c r="E120" s="2">
        <v>34.58</v>
      </c>
      <c r="F120" s="4"/>
      <c r="G120" s="2">
        <f t="shared" si="5"/>
        <v>0</v>
      </c>
    </row>
    <row r="121" spans="1:7" ht="24" x14ac:dyDescent="0.25">
      <c r="A121" s="1" t="s">
        <v>292</v>
      </c>
      <c r="B121" s="1" t="s">
        <v>186</v>
      </c>
      <c r="C121" s="1" t="s">
        <v>187</v>
      </c>
      <c r="D121" s="1" t="s">
        <v>24</v>
      </c>
      <c r="E121" s="2">
        <v>88.07</v>
      </c>
      <c r="F121" s="4"/>
      <c r="G121" s="2">
        <f t="shared" si="5"/>
        <v>0</v>
      </c>
    </row>
    <row r="122" spans="1:7" ht="24" x14ac:dyDescent="0.25">
      <c r="A122" s="1" t="s">
        <v>293</v>
      </c>
      <c r="B122" s="1" t="s">
        <v>232</v>
      </c>
      <c r="C122" s="1" t="s">
        <v>233</v>
      </c>
      <c r="D122" s="1" t="s">
        <v>24</v>
      </c>
      <c r="E122" s="2">
        <v>34.58</v>
      </c>
      <c r="F122" s="4"/>
      <c r="G122" s="2">
        <f t="shared" si="5"/>
        <v>0</v>
      </c>
    </row>
    <row r="123" spans="1:7" ht="48" x14ac:dyDescent="0.25">
      <c r="A123" s="1" t="s">
        <v>294</v>
      </c>
      <c r="B123" s="1" t="s">
        <v>235</v>
      </c>
      <c r="C123" s="1" t="s">
        <v>236</v>
      </c>
      <c r="D123" s="1" t="s">
        <v>24</v>
      </c>
      <c r="E123" s="2">
        <v>34.58</v>
      </c>
      <c r="F123" s="4"/>
      <c r="G123" s="2">
        <f t="shared" si="5"/>
        <v>0</v>
      </c>
    </row>
    <row r="124" spans="1:7" ht="48" x14ac:dyDescent="0.25">
      <c r="A124" s="1" t="s">
        <v>295</v>
      </c>
      <c r="B124" s="1" t="s">
        <v>238</v>
      </c>
      <c r="C124" s="1" t="s">
        <v>239</v>
      </c>
      <c r="D124" s="1" t="s">
        <v>24</v>
      </c>
      <c r="E124" s="2">
        <v>34.58</v>
      </c>
      <c r="F124" s="4"/>
      <c r="G124" s="2">
        <f t="shared" si="5"/>
        <v>0</v>
      </c>
    </row>
    <row r="125" spans="1:7" ht="36" x14ac:dyDescent="0.25">
      <c r="A125" s="1" t="s">
        <v>296</v>
      </c>
      <c r="B125" s="1" t="s">
        <v>241</v>
      </c>
      <c r="C125" s="1" t="s">
        <v>242</v>
      </c>
      <c r="D125" s="1" t="s">
        <v>24</v>
      </c>
      <c r="E125" s="2">
        <v>34.58</v>
      </c>
      <c r="F125" s="4"/>
      <c r="G125" s="2">
        <f t="shared" si="5"/>
        <v>0</v>
      </c>
    </row>
    <row r="126" spans="1:7" ht="24" x14ac:dyDescent="0.25">
      <c r="A126" s="1" t="s">
        <v>297</v>
      </c>
      <c r="B126" s="1" t="s">
        <v>40</v>
      </c>
      <c r="C126" s="1" t="s">
        <v>41</v>
      </c>
      <c r="D126" s="1" t="s">
        <v>24</v>
      </c>
      <c r="E126" s="2">
        <v>88.07</v>
      </c>
      <c r="F126" s="4"/>
      <c r="G126" s="2">
        <f t="shared" si="5"/>
        <v>0</v>
      </c>
    </row>
    <row r="127" spans="1:7" ht="24" x14ac:dyDescent="0.25">
      <c r="A127" s="1" t="s">
        <v>298</v>
      </c>
      <c r="B127" s="1" t="s">
        <v>299</v>
      </c>
      <c r="C127" s="1" t="s">
        <v>300</v>
      </c>
      <c r="D127" s="1" t="s">
        <v>24</v>
      </c>
      <c r="E127" s="2">
        <v>2.88</v>
      </c>
      <c r="F127" s="4"/>
      <c r="G127" s="2">
        <f t="shared" si="5"/>
        <v>0</v>
      </c>
    </row>
    <row r="128" spans="1:7" x14ac:dyDescent="0.25">
      <c r="A128" s="4"/>
      <c r="B128" s="4"/>
      <c r="C128" s="4" t="s">
        <v>301</v>
      </c>
      <c r="D128" s="4"/>
      <c r="E128" s="4"/>
      <c r="F128" s="4"/>
      <c r="G128" s="4">
        <f>SUM(G119:G127)</f>
        <v>0</v>
      </c>
    </row>
    <row r="129" spans="1:7" x14ac:dyDescent="0.25">
      <c r="A129" s="4" t="s">
        <v>302</v>
      </c>
      <c r="B129" s="4"/>
      <c r="C129" s="4" t="s">
        <v>303</v>
      </c>
      <c r="D129" s="4"/>
      <c r="E129" s="4"/>
      <c r="F129" s="4"/>
      <c r="G129" s="4"/>
    </row>
    <row r="130" spans="1:7" ht="36" x14ac:dyDescent="0.25">
      <c r="A130" s="1" t="s">
        <v>304</v>
      </c>
      <c r="B130" s="1" t="s">
        <v>305</v>
      </c>
      <c r="C130" s="1" t="s">
        <v>306</v>
      </c>
      <c r="D130" s="1" t="s">
        <v>19</v>
      </c>
      <c r="E130" s="2">
        <v>1</v>
      </c>
      <c r="F130" s="4"/>
      <c r="G130" s="2">
        <f>ROUND(E130*F130,2)</f>
        <v>0</v>
      </c>
    </row>
    <row r="131" spans="1:7" ht="24" x14ac:dyDescent="0.25">
      <c r="A131" s="1" t="s">
        <v>307</v>
      </c>
      <c r="B131" s="1" t="s">
        <v>308</v>
      </c>
      <c r="C131" s="1" t="s">
        <v>309</v>
      </c>
      <c r="D131" s="1" t="s">
        <v>19</v>
      </c>
      <c r="E131" s="2">
        <v>2</v>
      </c>
      <c r="F131" s="4"/>
      <c r="G131" s="2">
        <f>ROUND(E131*F131,2)</f>
        <v>0</v>
      </c>
    </row>
    <row r="132" spans="1:7" ht="24" x14ac:dyDescent="0.25">
      <c r="A132" s="1" t="s">
        <v>310</v>
      </c>
      <c r="B132" s="1" t="s">
        <v>311</v>
      </c>
      <c r="C132" s="1" t="s">
        <v>312</v>
      </c>
      <c r="D132" s="1" t="s">
        <v>19</v>
      </c>
      <c r="E132" s="2">
        <v>1</v>
      </c>
      <c r="F132" s="4"/>
      <c r="G132" s="2">
        <f>ROUND(E132*F132,2)</f>
        <v>0</v>
      </c>
    </row>
    <row r="133" spans="1:7" ht="36" x14ac:dyDescent="0.25">
      <c r="A133" s="1" t="s">
        <v>313</v>
      </c>
      <c r="B133" s="1" t="s">
        <v>314</v>
      </c>
      <c r="C133" s="1" t="s">
        <v>315</v>
      </c>
      <c r="D133" s="1" t="s">
        <v>54</v>
      </c>
      <c r="E133" s="2">
        <v>3</v>
      </c>
      <c r="F133" s="4"/>
      <c r="G133" s="2">
        <f>ROUND(E133*F133,2)</f>
        <v>0</v>
      </c>
    </row>
    <row r="134" spans="1:7" ht="24" x14ac:dyDescent="0.25">
      <c r="A134" s="1" t="s">
        <v>316</v>
      </c>
      <c r="B134" s="1" t="s">
        <v>317</v>
      </c>
      <c r="C134" s="1" t="s">
        <v>318</v>
      </c>
      <c r="D134" s="1" t="s">
        <v>54</v>
      </c>
      <c r="E134" s="2">
        <v>3</v>
      </c>
      <c r="F134" s="4"/>
      <c r="G134" s="2">
        <f>ROUND(E134*F134,2)</f>
        <v>0</v>
      </c>
    </row>
    <row r="135" spans="1:7" x14ac:dyDescent="0.25">
      <c r="A135" s="4"/>
      <c r="B135" s="4"/>
      <c r="C135" s="4" t="s">
        <v>319</v>
      </c>
      <c r="D135" s="4"/>
      <c r="E135" s="4"/>
      <c r="F135" s="4"/>
      <c r="G135" s="4">
        <f>SUM(G130:G134)</f>
        <v>0</v>
      </c>
    </row>
    <row r="136" spans="1:7" ht="24" x14ac:dyDescent="0.25">
      <c r="A136" s="4" t="s">
        <v>320</v>
      </c>
      <c r="B136" s="4"/>
      <c r="C136" s="4" t="s">
        <v>321</v>
      </c>
      <c r="D136" s="4"/>
      <c r="E136" s="4"/>
      <c r="F136" s="4"/>
      <c r="G136" s="4"/>
    </row>
    <row r="137" spans="1:7" ht="72" x14ac:dyDescent="0.25">
      <c r="A137" s="1" t="s">
        <v>322</v>
      </c>
      <c r="B137" s="1" t="s">
        <v>323</v>
      </c>
      <c r="C137" s="1" t="s">
        <v>324</v>
      </c>
      <c r="D137" s="1" t="s">
        <v>71</v>
      </c>
      <c r="E137" s="2">
        <v>1</v>
      </c>
      <c r="F137" s="4"/>
      <c r="G137" s="2">
        <f>ROUND(E137*F137,2)</f>
        <v>0</v>
      </c>
    </row>
    <row r="138" spans="1:7" ht="24" x14ac:dyDescent="0.25">
      <c r="A138" s="4"/>
      <c r="B138" s="4"/>
      <c r="C138" s="4" t="s">
        <v>325</v>
      </c>
      <c r="D138" s="4"/>
      <c r="E138" s="4"/>
      <c r="F138" s="4"/>
      <c r="G138" s="4">
        <f>G137</f>
        <v>0</v>
      </c>
    </row>
    <row r="139" spans="1:7" x14ac:dyDescent="0.25">
      <c r="A139" s="4" t="s">
        <v>326</v>
      </c>
      <c r="B139" s="4"/>
      <c r="C139" s="4" t="s">
        <v>327</v>
      </c>
      <c r="D139" s="4"/>
      <c r="E139" s="4"/>
      <c r="F139" s="4"/>
      <c r="G139" s="4"/>
    </row>
    <row r="140" spans="1:7" ht="24" x14ac:dyDescent="0.25">
      <c r="A140" s="1" t="s">
        <v>328</v>
      </c>
      <c r="B140" s="1" t="s">
        <v>31</v>
      </c>
      <c r="C140" s="1" t="s">
        <v>329</v>
      </c>
      <c r="D140" s="1" t="s">
        <v>24</v>
      </c>
      <c r="E140" s="2">
        <v>68.56</v>
      </c>
      <c r="F140" s="4"/>
      <c r="G140" s="2">
        <f t="shared" ref="G140:G146" si="6">ROUND(E140*F140,2)</f>
        <v>0</v>
      </c>
    </row>
    <row r="141" spans="1:7" ht="24" x14ac:dyDescent="0.25">
      <c r="A141" s="1" t="s">
        <v>330</v>
      </c>
      <c r="B141" s="1" t="s">
        <v>232</v>
      </c>
      <c r="C141" s="1" t="s">
        <v>233</v>
      </c>
      <c r="D141" s="1" t="s">
        <v>24</v>
      </c>
      <c r="E141" s="2">
        <v>68.56</v>
      </c>
      <c r="F141" s="4"/>
      <c r="G141" s="2">
        <f t="shared" si="6"/>
        <v>0</v>
      </c>
    </row>
    <row r="142" spans="1:7" ht="48" x14ac:dyDescent="0.25">
      <c r="A142" s="1" t="s">
        <v>331</v>
      </c>
      <c r="B142" s="1" t="s">
        <v>235</v>
      </c>
      <c r="C142" s="1" t="s">
        <v>236</v>
      </c>
      <c r="D142" s="1" t="s">
        <v>24</v>
      </c>
      <c r="E142" s="2">
        <v>68.56</v>
      </c>
      <c r="F142" s="4"/>
      <c r="G142" s="2">
        <f t="shared" si="6"/>
        <v>0</v>
      </c>
    </row>
    <row r="143" spans="1:7" ht="24" x14ac:dyDescent="0.25">
      <c r="A143" s="1" t="s">
        <v>332</v>
      </c>
      <c r="B143" s="1" t="s">
        <v>244</v>
      </c>
      <c r="C143" s="1" t="s">
        <v>245</v>
      </c>
      <c r="D143" s="1" t="s">
        <v>24</v>
      </c>
      <c r="E143" s="2">
        <v>68.56</v>
      </c>
      <c r="F143" s="4"/>
      <c r="G143" s="2">
        <f t="shared" si="6"/>
        <v>0</v>
      </c>
    </row>
    <row r="144" spans="1:7" ht="24" x14ac:dyDescent="0.25">
      <c r="A144" s="1" t="s">
        <v>333</v>
      </c>
      <c r="B144" s="1" t="s">
        <v>186</v>
      </c>
      <c r="C144" s="1" t="s">
        <v>187</v>
      </c>
      <c r="D144" s="1" t="s">
        <v>24</v>
      </c>
      <c r="E144" s="2">
        <v>68.56</v>
      </c>
      <c r="F144" s="4"/>
      <c r="G144" s="2">
        <f t="shared" si="6"/>
        <v>0</v>
      </c>
    </row>
    <row r="145" spans="1:7" ht="24" x14ac:dyDescent="0.25">
      <c r="A145" s="1" t="s">
        <v>334</v>
      </c>
      <c r="B145" s="1" t="s">
        <v>40</v>
      </c>
      <c r="C145" s="1" t="s">
        <v>41</v>
      </c>
      <c r="D145" s="1" t="s">
        <v>24</v>
      </c>
      <c r="E145" s="2">
        <v>68.56</v>
      </c>
      <c r="F145" s="4"/>
      <c r="G145" s="2">
        <f t="shared" si="6"/>
        <v>0</v>
      </c>
    </row>
    <row r="146" spans="1:7" ht="24" x14ac:dyDescent="0.25">
      <c r="A146" s="1" t="s">
        <v>335</v>
      </c>
      <c r="B146" s="1" t="s">
        <v>148</v>
      </c>
      <c r="C146" s="1" t="s">
        <v>149</v>
      </c>
      <c r="D146" s="1" t="s">
        <v>19</v>
      </c>
      <c r="E146" s="2">
        <v>1</v>
      </c>
      <c r="F146" s="4"/>
      <c r="G146" s="2">
        <f t="shared" si="6"/>
        <v>0</v>
      </c>
    </row>
    <row r="147" spans="1:7" x14ac:dyDescent="0.25">
      <c r="A147" s="4"/>
      <c r="B147" s="4"/>
      <c r="C147" s="4" t="s">
        <v>336</v>
      </c>
      <c r="D147" s="4"/>
      <c r="E147" s="4"/>
      <c r="F147" s="4"/>
      <c r="G147" s="4">
        <f>SUM(G140:G146)</f>
        <v>0</v>
      </c>
    </row>
    <row r="148" spans="1:7" x14ac:dyDescent="0.25">
      <c r="A148" s="4"/>
      <c r="B148" s="4"/>
      <c r="C148" s="4" t="s">
        <v>337</v>
      </c>
      <c r="D148" s="4"/>
      <c r="E148" s="4"/>
      <c r="F148" s="4"/>
      <c r="G148" s="4">
        <f>G53+G66+G79+G82+G101+G117+G128+G135+G138+G147</f>
        <v>0</v>
      </c>
    </row>
    <row r="149" spans="1:7" x14ac:dyDescent="0.25">
      <c r="A149" s="4"/>
      <c r="B149" s="4"/>
      <c r="C149" s="4" t="s">
        <v>338</v>
      </c>
      <c r="D149" s="4"/>
      <c r="E149" s="4"/>
      <c r="F149" s="4"/>
      <c r="G149" s="4">
        <f>G148</f>
        <v>0</v>
      </c>
    </row>
    <row r="150" spans="1:7" x14ac:dyDescent="0.25">
      <c r="A150" s="4"/>
      <c r="B150" s="4"/>
      <c r="C150" s="4" t="s">
        <v>339</v>
      </c>
      <c r="D150" s="4"/>
      <c r="E150" s="4"/>
      <c r="F150" s="4"/>
      <c r="G150" s="4">
        <f>G149*23%</f>
        <v>0</v>
      </c>
    </row>
    <row r="151" spans="1:7" x14ac:dyDescent="0.25">
      <c r="A151" s="4"/>
      <c r="B151" s="4"/>
      <c r="C151" s="4" t="s">
        <v>338</v>
      </c>
      <c r="D151" s="4"/>
      <c r="E151" s="4"/>
      <c r="F151" s="4"/>
      <c r="G151" s="4">
        <f>G150+G149</f>
        <v>0</v>
      </c>
    </row>
    <row r="153" spans="1:7" ht="13.9" customHeight="1" x14ac:dyDescent="0.25">
      <c r="A153" s="15" t="s">
        <v>355</v>
      </c>
      <c r="B153" s="16"/>
      <c r="C153" s="16"/>
      <c r="D153" s="16"/>
      <c r="E153" s="16"/>
      <c r="F153" s="16"/>
      <c r="G153" s="17"/>
    </row>
  </sheetData>
  <mergeCells count="1">
    <mergeCell ref="A153:G153"/>
  </mergeCells>
  <pageMargins left="0.7" right="0.7" top="0.75" bottom="0.75" header="0.3" footer="0.3"/>
  <pageSetup paperSize="9" scale="80" orientation="portrait" r:id="rId1"/>
  <ignoredErrors>
    <ignoredError sqref="A1:G4 A149:B149 D149:G149 A79:G80 A5:E34 G5:G34 A35:E78 G35:G78 A147:G148 A81:E146 G81:G1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Str. tyt.</vt:lpstr>
      <vt:lpstr>Oferta</vt:lpstr>
      <vt:lpstr>Oferta!Obszar_wydruku</vt:lpstr>
      <vt:lpstr>'Str. tyt.'!Obszar_wydruku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Tomasz Jakubczak</cp:lastModifiedBy>
  <cp:lastPrinted>2024-02-20T03:18:41Z</cp:lastPrinted>
  <dcterms:created xsi:type="dcterms:W3CDTF">2024-02-20T02:53:54Z</dcterms:created>
  <dcterms:modified xsi:type="dcterms:W3CDTF">2024-02-20T12:11:49Z</dcterms:modified>
</cp:coreProperties>
</file>